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B7BE88E9-B850-4D3B-93AF-5E6DC7610B6B}" xr6:coauthVersionLast="47" xr6:coauthVersionMax="47" xr10:uidLastSave="{00000000-0000-0000-0000-000000000000}"/>
  <bookViews>
    <workbookView xWindow="28680" yWindow="-120" windowWidth="29040" windowHeight="15720" tabRatio="932" xr2:uid="{00000000-000D-0000-FFFF-FFFF00000000}"/>
  </bookViews>
  <sheets>
    <sheet name="سهام" sheetId="1" r:id="rId1"/>
    <sheet name="سپرده" sheetId="6" r:id="rId2"/>
    <sheet name=" درآمدها" sheetId="15" r:id="rId3"/>
    <sheet name="درآمدسرمایه‌گذاری در سهام" sheetId="11" r:id="rId4"/>
    <sheet name="درآمد سپرده بانکی" sheetId="13" r:id="rId5"/>
    <sheet name="درآمد سود سهام" sheetId="8" r:id="rId6"/>
    <sheet name="سایر درآمدها" sheetId="14" r:id="rId7"/>
    <sheet name="سودسپرده بانکی" sheetId="7" r:id="rId8"/>
    <sheet name="درآمد ناشی از فروش" sheetId="10" r:id="rId9"/>
    <sheet name="درآمد ناشی از تغییر قیمت اوراق" sheetId="9" r:id="rId10"/>
  </sheets>
  <definedNames>
    <definedName name="_xlnm._FilterDatabase" localSheetId="5" hidden="1">'درآمد سود سهام'!$A$7:$A$40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5" l="1"/>
  <c r="E8" i="15"/>
  <c r="E7" i="15"/>
  <c r="C7" i="15"/>
  <c r="K32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8" i="13"/>
  <c r="G32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8" i="13"/>
  <c r="C92" i="11"/>
  <c r="E92" i="11"/>
  <c r="G92" i="11"/>
  <c r="I92" i="11"/>
  <c r="K85" i="11" s="1"/>
  <c r="M92" i="11"/>
  <c r="O92" i="11"/>
  <c r="Q92" i="11"/>
  <c r="S92" i="11"/>
  <c r="U90" i="11" s="1"/>
  <c r="I86" i="11"/>
  <c r="K84" i="11"/>
  <c r="K9" i="11"/>
  <c r="K17" i="11"/>
  <c r="K25" i="11"/>
  <c r="K33" i="11"/>
  <c r="K38" i="11"/>
  <c r="K39" i="11"/>
  <c r="K41" i="11"/>
  <c r="K42" i="11"/>
  <c r="K45" i="11"/>
  <c r="K46" i="11"/>
  <c r="K47" i="11"/>
  <c r="K49" i="11"/>
  <c r="K50" i="11"/>
  <c r="K53" i="11"/>
  <c r="K54" i="11"/>
  <c r="K55" i="11"/>
  <c r="K57" i="11"/>
  <c r="K58" i="11"/>
  <c r="K61" i="11"/>
  <c r="K62" i="11"/>
  <c r="K63" i="11"/>
  <c r="K65" i="11"/>
  <c r="K66" i="11"/>
  <c r="K69" i="11"/>
  <c r="K70" i="11"/>
  <c r="K71" i="11"/>
  <c r="K73" i="11"/>
  <c r="K74" i="11"/>
  <c r="K77" i="11"/>
  <c r="K78" i="11"/>
  <c r="K79" i="11"/>
  <c r="K81" i="11"/>
  <c r="K82" i="11"/>
  <c r="S83" i="11"/>
  <c r="S84" i="11"/>
  <c r="S85" i="11"/>
  <c r="S86" i="11"/>
  <c r="S87" i="11"/>
  <c r="S88" i="11"/>
  <c r="S89" i="11"/>
  <c r="S90" i="11"/>
  <c r="S9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7" i="11"/>
  <c r="I88" i="11"/>
  <c r="I89" i="11"/>
  <c r="I90" i="11"/>
  <c r="I91" i="11"/>
  <c r="I8" i="11"/>
  <c r="O67" i="10"/>
  <c r="M67" i="10"/>
  <c r="I60" i="10"/>
  <c r="I61" i="10"/>
  <c r="I62" i="10"/>
  <c r="I63" i="10"/>
  <c r="Q6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8" i="10"/>
  <c r="E71" i="9"/>
  <c r="G71" i="9"/>
  <c r="I71" i="9"/>
  <c r="M71" i="9"/>
  <c r="O71" i="9"/>
  <c r="Q7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8" i="9"/>
  <c r="K80" i="11" l="1"/>
  <c r="K72" i="11"/>
  <c r="K64" i="11"/>
  <c r="K56" i="11"/>
  <c r="K48" i="11"/>
  <c r="K40" i="11"/>
  <c r="K32" i="11"/>
  <c r="K24" i="11"/>
  <c r="K16" i="11"/>
  <c r="K91" i="11"/>
  <c r="K83" i="11"/>
  <c r="K31" i="11"/>
  <c r="K23" i="11"/>
  <c r="K15" i="11"/>
  <c r="K90" i="11"/>
  <c r="K30" i="11"/>
  <c r="K22" i="11"/>
  <c r="K14" i="11"/>
  <c r="K89" i="11"/>
  <c r="K37" i="11"/>
  <c r="K29" i="11"/>
  <c r="K21" i="11"/>
  <c r="K13" i="11"/>
  <c r="K88" i="11"/>
  <c r="K76" i="11"/>
  <c r="K68" i="11"/>
  <c r="K60" i="11"/>
  <c r="K52" i="11"/>
  <c r="K44" i="11"/>
  <c r="K36" i="11"/>
  <c r="K28" i="11"/>
  <c r="K20" i="11"/>
  <c r="K12" i="11"/>
  <c r="K87" i="11"/>
  <c r="K8" i="11"/>
  <c r="K75" i="11"/>
  <c r="K67" i="11"/>
  <c r="K59" i="11"/>
  <c r="K51" i="11"/>
  <c r="K43" i="11"/>
  <c r="K35" i="11"/>
  <c r="K27" i="11"/>
  <c r="K19" i="11"/>
  <c r="K11" i="11"/>
  <c r="K86" i="11"/>
  <c r="K34" i="11"/>
  <c r="K26" i="11"/>
  <c r="K18" i="11"/>
  <c r="K10" i="11"/>
  <c r="U70" i="11"/>
  <c r="U54" i="11"/>
  <c r="U38" i="11"/>
  <c r="U30" i="11"/>
  <c r="U14" i="11"/>
  <c r="U77" i="11"/>
  <c r="U69" i="11"/>
  <c r="U61" i="11"/>
  <c r="U53" i="11"/>
  <c r="U45" i="11"/>
  <c r="U37" i="11"/>
  <c r="U29" i="11"/>
  <c r="U21" i="11"/>
  <c r="U13" i="11"/>
  <c r="U88" i="11"/>
  <c r="U76" i="11"/>
  <c r="U68" i="11"/>
  <c r="U60" i="11"/>
  <c r="U52" i="11"/>
  <c r="U44" i="11"/>
  <c r="U36" i="11"/>
  <c r="U28" i="11"/>
  <c r="U20" i="11"/>
  <c r="U12" i="11"/>
  <c r="U87" i="11"/>
  <c r="U78" i="11"/>
  <c r="U62" i="11"/>
  <c r="U46" i="11"/>
  <c r="U22" i="11"/>
  <c r="U89" i="11"/>
  <c r="U8" i="11"/>
  <c r="U75" i="11"/>
  <c r="U67" i="11"/>
  <c r="U59" i="11"/>
  <c r="U51" i="11"/>
  <c r="U43" i="11"/>
  <c r="U35" i="11"/>
  <c r="U27" i="11"/>
  <c r="U19" i="11"/>
  <c r="U11" i="11"/>
  <c r="U86" i="11"/>
  <c r="U74" i="11"/>
  <c r="U42" i="11"/>
  <c r="U85" i="11"/>
  <c r="U81" i="11"/>
  <c r="U73" i="11"/>
  <c r="U65" i="11"/>
  <c r="U57" i="11"/>
  <c r="U49" i="11"/>
  <c r="U41" i="11"/>
  <c r="U33" i="11"/>
  <c r="U25" i="11"/>
  <c r="U17" i="11"/>
  <c r="U9" i="11"/>
  <c r="U84" i="11"/>
  <c r="U82" i="11"/>
  <c r="U58" i="11"/>
  <c r="U26" i="11"/>
  <c r="U10" i="11"/>
  <c r="U80" i="11"/>
  <c r="U72" i="11"/>
  <c r="U64" i="11"/>
  <c r="U56" i="11"/>
  <c r="U48" i="11"/>
  <c r="U40" i="11"/>
  <c r="U32" i="11"/>
  <c r="U24" i="11"/>
  <c r="U16" i="11"/>
  <c r="U91" i="11"/>
  <c r="U83" i="11"/>
  <c r="U66" i="11"/>
  <c r="U50" i="11"/>
  <c r="U34" i="11"/>
  <c r="U18" i="11"/>
  <c r="U79" i="11"/>
  <c r="U71" i="11"/>
  <c r="U63" i="11"/>
  <c r="U55" i="11"/>
  <c r="U47" i="11"/>
  <c r="U39" i="11"/>
  <c r="U31" i="11"/>
  <c r="U23" i="11"/>
  <c r="U15" i="11"/>
  <c r="C9" i="15"/>
  <c r="E9" i="14"/>
  <c r="C9" i="14"/>
  <c r="I32" i="13"/>
  <c r="E32" i="13"/>
  <c r="I67" i="10"/>
  <c r="G67" i="10"/>
  <c r="E67" i="10"/>
  <c r="S40" i="8"/>
  <c r="Q40" i="8"/>
  <c r="O40" i="8"/>
  <c r="M40" i="8"/>
  <c r="K40" i="8"/>
  <c r="I40" i="8"/>
  <c r="M32" i="7"/>
  <c r="K32" i="7"/>
  <c r="I32" i="7"/>
  <c r="G32" i="7"/>
  <c r="E32" i="7"/>
  <c r="C32" i="7"/>
  <c r="I17" i="6"/>
  <c r="G17" i="6"/>
  <c r="E17" i="6"/>
  <c r="C17" i="6"/>
  <c r="W69" i="1"/>
  <c r="U69" i="1"/>
  <c r="O69" i="1"/>
  <c r="K69" i="1"/>
  <c r="G69" i="1"/>
  <c r="E69" i="1"/>
  <c r="K92" i="11" l="1"/>
  <c r="U92" i="11"/>
</calcChain>
</file>

<file path=xl/sharedStrings.xml><?xml version="1.0" encoding="utf-8"?>
<sst xmlns="http://schemas.openxmlformats.org/spreadsheetml/2006/main" count="1158" uniqueCount="256">
  <si>
    <t>صندوق سرمایه‌گذاری بازنشستگی تکمیلی آتیه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</si>
  <si>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</si>
  <si>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</si>
  <si>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</si>
  <si>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</si>
  <si>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</si>
  <si>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</si>
  <si>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</si>
  <si>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</si>
  <si>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</si>
  <si>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</si>
  <si>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</si>
  <si>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</si>
  <si>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</si>
  <si>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</si>
  <si>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</si>
  <si>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0.27%</t>
  </si>
  <si>
    <t>اخشان خراسان</t>
  </si>
  <si>
    <t>0.01%</t>
  </si>
  <si>
    <t>ایمن خودرو شرق</t>
  </si>
  <si>
    <t>0.04%</t>
  </si>
  <si>
    <t>بانک خاورمیانه</t>
  </si>
  <si>
    <t>6.91%</t>
  </si>
  <si>
    <t>بانک سامان</t>
  </si>
  <si>
    <t>0.91%</t>
  </si>
  <si>
    <t>بانک سینا</t>
  </si>
  <si>
    <t>1.45%</t>
  </si>
  <si>
    <t>بانک ملت</t>
  </si>
  <si>
    <t>0.14%</t>
  </si>
  <si>
    <t>بیمه اتکایی ایران معین</t>
  </si>
  <si>
    <t>0.00%</t>
  </si>
  <si>
    <t>بین المللی توسعه ص. معادن غدیر</t>
  </si>
  <si>
    <t>1.60%</t>
  </si>
  <si>
    <t>پالایش نفت اصفهان</t>
  </si>
  <si>
    <t>3.26%</t>
  </si>
  <si>
    <t>پتروشیمی پردیس</t>
  </si>
  <si>
    <t>1.15%</t>
  </si>
  <si>
    <t>پتروشیمی غدیر</t>
  </si>
  <si>
    <t>0.82%</t>
  </si>
  <si>
    <t>پست بانک ایران</t>
  </si>
  <si>
    <t>1.68%</t>
  </si>
  <si>
    <t>تامین سرمایه کاردان</t>
  </si>
  <si>
    <t>0.31%</t>
  </si>
  <si>
    <t>توسعه نیشکر و  صنایع جانبی</t>
  </si>
  <si>
    <t>0.21%</t>
  </si>
  <si>
    <t>تولید انرژی برق شمس پاسارگاد</t>
  </si>
  <si>
    <t>0.02%</t>
  </si>
  <si>
    <t>تولیدی برنا باطری</t>
  </si>
  <si>
    <t>0.05%</t>
  </si>
  <si>
    <t>داروپخش‌ (هلدینگ‌</t>
  </si>
  <si>
    <t>1.92%</t>
  </si>
  <si>
    <t>داروسازی شهید قاضی</t>
  </si>
  <si>
    <t>0.73%</t>
  </si>
  <si>
    <t>داروسازی‌ اکسیر</t>
  </si>
  <si>
    <t>0.38%</t>
  </si>
  <si>
    <t>س.ص.بازنشستگی کارکنان بانکها</t>
  </si>
  <si>
    <t>2.37%</t>
  </si>
  <si>
    <t>سپید ماکیان</t>
  </si>
  <si>
    <t>0.34%</t>
  </si>
  <si>
    <t>سرمایه گذاری تامین اجتماعی</t>
  </si>
  <si>
    <t>15.93%</t>
  </si>
  <si>
    <t>سرمایه گذاری دارویی تامین</t>
  </si>
  <si>
    <t>1.22%</t>
  </si>
  <si>
    <t>سرمایه گذاری صدرتامین</t>
  </si>
  <si>
    <t>0.84%</t>
  </si>
  <si>
    <t>سرمایه گذاری گروه توسعه ملی</t>
  </si>
  <si>
    <t>0.24%</t>
  </si>
  <si>
    <t>سرمایه گذاری مسکن جنوب</t>
  </si>
  <si>
    <t>1.18%</t>
  </si>
  <si>
    <t>سرمایه‌ گذاری‌ البرز(هلدینگ‌</t>
  </si>
  <si>
    <t>1.69%</t>
  </si>
  <si>
    <t>سرمایه‌گذاری‌غدیر(هلدینگ‌</t>
  </si>
  <si>
    <t>1.32%</t>
  </si>
  <si>
    <t>سیمان خوزستان</t>
  </si>
  <si>
    <t>0.77%</t>
  </si>
  <si>
    <t>سیمان‌ صوفیان‌</t>
  </si>
  <si>
    <t>1.72%</t>
  </si>
  <si>
    <t>سیمان‌هگمتان‌</t>
  </si>
  <si>
    <t>2.06%</t>
  </si>
  <si>
    <t>سیمرغ</t>
  </si>
  <si>
    <t>1.16%</t>
  </si>
  <si>
    <t>شمش طلا</t>
  </si>
  <si>
    <t>9.29%</t>
  </si>
  <si>
    <t>صنایع ارتباطی آوا</t>
  </si>
  <si>
    <t>صنایع الکترونیک مادیران</t>
  </si>
  <si>
    <t>صنایع پتروشیمی کرمانشاه</t>
  </si>
  <si>
    <t>2.33%</t>
  </si>
  <si>
    <t>صنایع فروآلیاژ ایران</t>
  </si>
  <si>
    <t>1.43%</t>
  </si>
  <si>
    <t>فجر انرژی خلیج فارس</t>
  </si>
  <si>
    <t>1.52%</t>
  </si>
  <si>
    <t>فولاد سیرجان ایرانیان</t>
  </si>
  <si>
    <t>3.22%</t>
  </si>
  <si>
    <t>فولاد کاوه جنوب کیش</t>
  </si>
  <si>
    <t>1.14%</t>
  </si>
  <si>
    <t>گروه توسعه مالی مهرآیندگان</t>
  </si>
  <si>
    <t>2.74%</t>
  </si>
  <si>
    <t>گروه دارویی سبحان</t>
  </si>
  <si>
    <t>0.98%</t>
  </si>
  <si>
    <t>گروه مالی صبا تامین</t>
  </si>
  <si>
    <t>3.93%</t>
  </si>
  <si>
    <t>گروه‌صنعتی‌سپاهان‌</t>
  </si>
  <si>
    <t>1.61%</t>
  </si>
  <si>
    <t>گسترش سوخت سبززاگرس(سهامی عام)</t>
  </si>
  <si>
    <t>2.32%</t>
  </si>
  <si>
    <t>مبین انرژی خلیج فارس</t>
  </si>
  <si>
    <t>1.35%</t>
  </si>
  <si>
    <t>مدیریت نیروگاهی ایرانیان مپنا</t>
  </si>
  <si>
    <t>2.52%</t>
  </si>
  <si>
    <t>معدنی و صنعتی گل گهر</t>
  </si>
  <si>
    <t>2.27%</t>
  </si>
  <si>
    <t>مولد نیروگاهی تجارت فارس</t>
  </si>
  <si>
    <t>1.21%</t>
  </si>
  <si>
    <t>نفت سپاهان</t>
  </si>
  <si>
    <t>2.42%</t>
  </si>
  <si>
    <t>نیروترانس</t>
  </si>
  <si>
    <t>0.45%</t>
  </si>
  <si>
    <t>کارخانجات‌داروپخش‌</t>
  </si>
  <si>
    <t>1.47%</t>
  </si>
  <si>
    <t>کانی کربن طبس</t>
  </si>
  <si>
    <t>0.03%</t>
  </si>
  <si>
    <t>ح . معدنی و صنعتی گل گهر</t>
  </si>
  <si>
    <t>معدنکاران نسوز</t>
  </si>
  <si>
    <t>0.11%</t>
  </si>
  <si>
    <t>پتروشیمی تندگویان</t>
  </si>
  <si>
    <t>1.05%</t>
  </si>
  <si>
    <t>سرمایه گذاری خوارزمی</t>
  </si>
  <si>
    <t>0.78%</t>
  </si>
  <si>
    <t>سبحان دارو</t>
  </si>
  <si>
    <t>0.09%</t>
  </si>
  <si>
    <t>مهرمام میهن</t>
  </si>
  <si>
    <t>0.06%</t>
  </si>
  <si>
    <t/>
  </si>
  <si>
    <t>97.32%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</si>
  <si>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</si>
  <si>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</si>
  <si>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</si>
  <si>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</si>
  <si>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</si>
  <si>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</si>
  <si>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</si>
  <si>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1009-10-810-707075608</t>
  </si>
  <si>
    <t>بانک پاسارگاد هفت تیر</t>
  </si>
  <si>
    <t>207-8100-18222222-1</t>
  </si>
  <si>
    <t>بانک ملت مستقل مرکزی</t>
  </si>
  <si>
    <t>9996220193</t>
  </si>
  <si>
    <t>بانک صادرات بورس کالا</t>
  </si>
  <si>
    <t>0219059689009</t>
  </si>
  <si>
    <t>1403/04/20</t>
  </si>
  <si>
    <t>بانک صادرات سپهبد قرنی</t>
  </si>
  <si>
    <t>0407380138005</t>
  </si>
  <si>
    <t>207.303.18222222.2</t>
  </si>
  <si>
    <t>207.303.18222222.4</t>
  </si>
  <si>
    <t>207.303.18222222.5</t>
  </si>
  <si>
    <t>207.303.18222222.6</t>
  </si>
  <si>
    <t>2.35%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</si>
  <si>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</si>
  <si>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</si>
  <si>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</si>
  <si>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</si>
  <si>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</si>
  <si>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</si>
  <si>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</si>
  <si>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</si>
  <si>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بانک صادرات دکتر شریعتی</t>
  </si>
  <si>
    <t>بانک صادرات طالقانی</t>
  </si>
  <si>
    <t>بانک ملت چهارراه جهان کودک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</si>
  <si>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</si>
  <si>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</si>
  <si>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</si>
  <si>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</si>
  <si>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</si>
  <si>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</si>
  <si>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تایدواترخاورمیانه</t>
  </si>
  <si>
    <t>1403/04/16</t>
  </si>
  <si>
    <t>1403/04/11</t>
  </si>
  <si>
    <t>1403/04/06</t>
  </si>
  <si>
    <t>1403/12/08</t>
  </si>
  <si>
    <t>1403/04/14</t>
  </si>
  <si>
    <t>1403/04/28</t>
  </si>
  <si>
    <t>1403/04/30</t>
  </si>
  <si>
    <t>فولاد مبارکه اصفهان</t>
  </si>
  <si>
    <t>1403/09/10</t>
  </si>
  <si>
    <t>1403/04/17</t>
  </si>
  <si>
    <t>1403/12/05</t>
  </si>
  <si>
    <t>1403/06/18</t>
  </si>
  <si>
    <t>1403/04/24</t>
  </si>
  <si>
    <t>1403/07/10</t>
  </si>
  <si>
    <t>1403/07/11</t>
  </si>
  <si>
    <t>1403/12/25</t>
  </si>
  <si>
    <t>1403/05/30</t>
  </si>
  <si>
    <t>1403/07/30</t>
  </si>
  <si>
    <t>سرمایه گذاری سیمان تامین</t>
  </si>
  <si>
    <t>1403/06/11</t>
  </si>
  <si>
    <t>1403/10/26</t>
  </si>
  <si>
    <t>1403/12/18</t>
  </si>
  <si>
    <t>1403/04/23</t>
  </si>
  <si>
    <t>نورایستا پلاستیک</t>
  </si>
  <si>
    <t>1403/05/02</t>
  </si>
  <si>
    <t>1403/07/01</t>
  </si>
  <si>
    <t>1403/12/20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</si>
  <si>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</si>
  <si>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</si>
  <si>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</si>
  <si>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</si>
  <si>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</si>
  <si>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داروسازی‌ جابرابن‌حیان‌</t>
  </si>
  <si>
    <t>صبا فولاد خلیج فارس</t>
  </si>
  <si>
    <t>ح . فجر انرژی خلیج فارس</t>
  </si>
  <si>
    <t>داروسازی کاسپین تامین</t>
  </si>
  <si>
    <t>تولیدی و صنعتی گوهرفام</t>
  </si>
  <si>
    <t>صندوق طلای عیار مفید</t>
  </si>
  <si>
    <t>ح.سرمایه گذاری سیمان تامین</t>
  </si>
  <si>
    <t>ح . معدنی‌وصنعتی‌چادرملو</t>
  </si>
  <si>
    <t>معدنی وصنعتی چادرملو</t>
  </si>
  <si>
    <t>دارویی و نهاده های زاگرس دارو</t>
  </si>
  <si>
    <t>ح. گسترش سوخت سبززاگرس(س. عام)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</si>
  <si>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</si>
  <si>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</si>
  <si>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</si>
  <si>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</si>
  <si>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</si>
  <si>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</si>
  <si>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</si>
  <si>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</si>
  <si>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0407311743009</t>
  </si>
  <si>
    <t>0407372631006</t>
  </si>
  <si>
    <t>207.303.18222222.1</t>
  </si>
  <si>
    <t>207.303.18222222.3</t>
  </si>
  <si>
    <t>0407492026005</t>
  </si>
  <si>
    <t>0407506647004</t>
  </si>
  <si>
    <t>0407511900005</t>
  </si>
  <si>
    <t>2400055419</t>
  </si>
  <si>
    <t>2403780574</t>
  </si>
  <si>
    <t>2404565469</t>
  </si>
  <si>
    <t>2405592274</t>
  </si>
  <si>
    <t>2441703739</t>
  </si>
  <si>
    <t>2479239838</t>
  </si>
  <si>
    <t>407541342004</t>
  </si>
  <si>
    <t>0407547672000</t>
  </si>
  <si>
    <t>سایر درآمدها</t>
  </si>
  <si>
    <t>سرمایه‌گذاری در سهام</t>
  </si>
  <si>
    <t>درآمد سپرده بانکی</t>
  </si>
  <si>
    <t>-0.60%</t>
  </si>
  <si>
    <t>1403/12/01</t>
  </si>
  <si>
    <t>ارزشیابی اوراق اختیارخ شستا-1400-1404/01/20</t>
  </si>
  <si>
    <t>ارزشیابی اوراق اختیارخ شستا-1400-1404/02/10</t>
  </si>
  <si>
    <t>ارزشیابی اوراق اختیارخ شستا-1350-1403/12/08</t>
  </si>
  <si>
    <t>ارزشیابی اوراق اختیارخ شستا-1450-1403/12/08</t>
  </si>
  <si>
    <t>اختیارخ شستا-1350-1403/10/12</t>
  </si>
  <si>
    <t>اختیارخ شستا-1450-1403/10/12</t>
  </si>
  <si>
    <t>اختیارخ شستا-1650-1403/10/12</t>
  </si>
  <si>
    <t>اختیارخ شستا-1350-1403/11/10</t>
  </si>
  <si>
    <t>اختیارخ شستا-1350-1403/12/08</t>
  </si>
  <si>
    <t>اختیارخ شستا-1450-1403/12/08</t>
  </si>
  <si>
    <t>اختیارخ وبملت-3250-1403/11/24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</si>
</sst>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0" fontId="5" fillId="0" borderId="0" xfId="1" applyNumberFormat="1" applyFont="1" applyAlignment="1">
      <alignment horizontal="center" vertical="center" readingOrder="2"/>
    </xf>
    <xf numFmtId="10" fontId="5" fillId="0" borderId="3" xfId="1" applyNumberFormat="1" applyFont="1" applyBorder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tabSelected="1" topLeftCell="D55" workbookViewId="0">
      <selection activeCell="D61" sqref="A61:XFD61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9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18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244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7">
        <v>599943</v>
      </c>
      <c r="D9" s="7"/>
      <c r="E9" s="7">
        <v>12873914612</v>
      </c>
      <c r="F9" s="7"/>
      <c r="G9" s="7">
        <v>17503557504.052502</v>
      </c>
      <c r="H9" s="7"/>
      <c r="I9" s="7">
        <v>698994</v>
      </c>
      <c r="J9" s="7"/>
      <c r="K9" s="7">
        <v>18924955968</v>
      </c>
      <c r="L9" s="7"/>
      <c r="M9" s="7">
        <v>0</v>
      </c>
      <c r="N9" s="7"/>
      <c r="O9" s="7">
        <v>0</v>
      </c>
      <c r="P9" s="7"/>
      <c r="Q9" s="7">
        <v>1298937</v>
      </c>
      <c r="R9" s="7"/>
      <c r="S9" s="7">
        <v>26250</v>
      </c>
      <c r="T9" s="7"/>
      <c r="U9" s="7">
        <v>31798870580</v>
      </c>
      <c r="V9" s="7"/>
      <c r="W9" s="7">
        <v>33894218527.3125</v>
      </c>
      <c r="X9" s="8"/>
      <c r="Y9" s="8" t="s">
        <v>16</v>
      </c>
    </row>
    <row r="10" spans="1:25" x14ac:dyDescent="0.55000000000000004">
      <c r="A10" s="3" t="s">
        <v>17</v>
      </c>
      <c r="C10" s="7">
        <v>245001</v>
      </c>
      <c r="D10" s="7"/>
      <c r="E10" s="7">
        <v>1900481822</v>
      </c>
      <c r="F10" s="7"/>
      <c r="G10" s="7">
        <v>2252775007.4625001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245001</v>
      </c>
      <c r="R10" s="7"/>
      <c r="S10" s="7">
        <v>7130</v>
      </c>
      <c r="T10" s="7"/>
      <c r="U10" s="7">
        <v>1900481822</v>
      </c>
      <c r="V10" s="7"/>
      <c r="W10" s="7">
        <v>1736463330.0764999</v>
      </c>
      <c r="X10" s="8"/>
      <c r="Y10" s="8" t="s">
        <v>18</v>
      </c>
    </row>
    <row r="11" spans="1:25" x14ac:dyDescent="0.55000000000000004">
      <c r="A11" s="3" t="s">
        <v>19</v>
      </c>
      <c r="C11" s="7">
        <v>1750001</v>
      </c>
      <c r="D11" s="7"/>
      <c r="E11" s="7">
        <v>4046172903</v>
      </c>
      <c r="F11" s="7"/>
      <c r="G11" s="7">
        <v>4771691239.1791496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1750001</v>
      </c>
      <c r="R11" s="7"/>
      <c r="S11" s="7">
        <v>2699</v>
      </c>
      <c r="T11" s="7"/>
      <c r="U11" s="7">
        <v>4046172903</v>
      </c>
      <c r="V11" s="7"/>
      <c r="W11" s="7">
        <v>4695149345.4409504</v>
      </c>
      <c r="X11" s="8"/>
      <c r="Y11" s="8" t="s">
        <v>20</v>
      </c>
    </row>
    <row r="12" spans="1:25" x14ac:dyDescent="0.55000000000000004">
      <c r="A12" s="3" t="s">
        <v>21</v>
      </c>
      <c r="C12" s="7">
        <v>261217548</v>
      </c>
      <c r="D12" s="7"/>
      <c r="E12" s="7">
        <v>729750110164</v>
      </c>
      <c r="F12" s="7"/>
      <c r="G12" s="7">
        <v>778210920857.43201</v>
      </c>
      <c r="H12" s="7"/>
      <c r="I12" s="7">
        <v>31749934</v>
      </c>
      <c r="J12" s="7"/>
      <c r="K12" s="7">
        <v>95216918244</v>
      </c>
      <c r="L12" s="7"/>
      <c r="M12" s="7">
        <v>0</v>
      </c>
      <c r="N12" s="7"/>
      <c r="O12" s="7">
        <v>0</v>
      </c>
      <c r="P12" s="7"/>
      <c r="Q12" s="7">
        <v>292967482</v>
      </c>
      <c r="R12" s="7"/>
      <c r="S12" s="7">
        <v>3000</v>
      </c>
      <c r="T12" s="7"/>
      <c r="U12" s="7">
        <v>824967028408</v>
      </c>
      <c r="V12" s="7"/>
      <c r="W12" s="7">
        <v>873672976446.30005</v>
      </c>
      <c r="X12" s="8"/>
      <c r="Y12" s="8" t="s">
        <v>22</v>
      </c>
    </row>
    <row r="13" spans="1:25" x14ac:dyDescent="0.55000000000000004">
      <c r="A13" s="3" t="s">
        <v>23</v>
      </c>
      <c r="C13" s="7">
        <v>66577215</v>
      </c>
      <c r="D13" s="7"/>
      <c r="E13" s="7">
        <v>93401050799</v>
      </c>
      <c r="F13" s="7"/>
      <c r="G13" s="7">
        <v>122104093653.034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66577215</v>
      </c>
      <c r="R13" s="7"/>
      <c r="S13" s="7">
        <v>1740</v>
      </c>
      <c r="T13" s="7"/>
      <c r="U13" s="7">
        <v>93401050799</v>
      </c>
      <c r="V13" s="7"/>
      <c r="W13" s="7">
        <v>115155080193.105</v>
      </c>
      <c r="X13" s="8"/>
      <c r="Y13" s="8" t="s">
        <v>24</v>
      </c>
    </row>
    <row r="14" spans="1:25" x14ac:dyDescent="0.55000000000000004">
      <c r="A14" s="3" t="s">
        <v>25</v>
      </c>
      <c r="C14" s="7">
        <v>33000000</v>
      </c>
      <c r="D14" s="7"/>
      <c r="E14" s="7">
        <v>67532833393</v>
      </c>
      <c r="F14" s="7"/>
      <c r="G14" s="7">
        <v>92079845550</v>
      </c>
      <c r="H14" s="7"/>
      <c r="I14" s="7">
        <v>60637500</v>
      </c>
      <c r="J14" s="7"/>
      <c r="K14" s="7">
        <v>100615284350</v>
      </c>
      <c r="L14" s="7"/>
      <c r="M14" s="7">
        <v>0</v>
      </c>
      <c r="N14" s="7"/>
      <c r="O14" s="7">
        <v>0</v>
      </c>
      <c r="P14" s="7"/>
      <c r="Q14" s="7">
        <v>93637500</v>
      </c>
      <c r="R14" s="7"/>
      <c r="S14" s="7">
        <v>1976</v>
      </c>
      <c r="T14" s="7"/>
      <c r="U14" s="7">
        <v>168148117743</v>
      </c>
      <c r="V14" s="7"/>
      <c r="W14" s="7">
        <v>183926785185</v>
      </c>
      <c r="X14" s="8"/>
      <c r="Y14" s="8" t="s">
        <v>26</v>
      </c>
    </row>
    <row r="15" spans="1:25" x14ac:dyDescent="0.55000000000000004">
      <c r="A15" s="3" t="s">
        <v>27</v>
      </c>
      <c r="C15" s="7">
        <v>11680584</v>
      </c>
      <c r="D15" s="7"/>
      <c r="E15" s="7">
        <v>25917808134</v>
      </c>
      <c r="F15" s="7"/>
      <c r="G15" s="7">
        <v>35390585632.809601</v>
      </c>
      <c r="H15" s="7"/>
      <c r="I15" s="7">
        <v>8225763</v>
      </c>
      <c r="J15" s="7"/>
      <c r="K15" s="7">
        <v>0</v>
      </c>
      <c r="L15" s="7"/>
      <c r="M15" s="7">
        <v>-11680584</v>
      </c>
      <c r="N15" s="7"/>
      <c r="O15" s="7">
        <v>25211097957</v>
      </c>
      <c r="P15" s="7"/>
      <c r="Q15" s="7">
        <v>8225763</v>
      </c>
      <c r="R15" s="7"/>
      <c r="S15" s="7">
        <v>2101</v>
      </c>
      <c r="T15" s="7"/>
      <c r="U15" s="7">
        <v>10709837780</v>
      </c>
      <c r="V15" s="7"/>
      <c r="W15" s="7">
        <v>17179498211.0252</v>
      </c>
      <c r="X15" s="8"/>
      <c r="Y15" s="8" t="s">
        <v>28</v>
      </c>
    </row>
    <row r="16" spans="1:25" x14ac:dyDescent="0.55000000000000004">
      <c r="A16" s="3" t="s">
        <v>29</v>
      </c>
      <c r="C16" s="7">
        <v>1562501</v>
      </c>
      <c r="D16" s="7"/>
      <c r="E16" s="7">
        <v>3786249716</v>
      </c>
      <c r="F16" s="7"/>
      <c r="G16" s="7">
        <v>4886380158.5312996</v>
      </c>
      <c r="H16" s="7"/>
      <c r="I16" s="7">
        <v>0</v>
      </c>
      <c r="J16" s="7"/>
      <c r="K16" s="7">
        <v>0</v>
      </c>
      <c r="L16" s="7"/>
      <c r="M16" s="7">
        <v>-1562501</v>
      </c>
      <c r="N16" s="7"/>
      <c r="O16" s="7">
        <v>4899546893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8"/>
      <c r="Y16" s="8" t="s">
        <v>30</v>
      </c>
    </row>
    <row r="17" spans="1:25" x14ac:dyDescent="0.55000000000000004">
      <c r="A17" s="3" t="s">
        <v>31</v>
      </c>
      <c r="C17" s="7">
        <v>28741852</v>
      </c>
      <c r="D17" s="7"/>
      <c r="E17" s="7">
        <v>125827662242</v>
      </c>
      <c r="F17" s="7"/>
      <c r="G17" s="7">
        <v>115569039631.52699</v>
      </c>
      <c r="H17" s="7"/>
      <c r="I17" s="7">
        <v>23815130</v>
      </c>
      <c r="J17" s="7"/>
      <c r="K17" s="7">
        <v>95842140302</v>
      </c>
      <c r="L17" s="7"/>
      <c r="M17" s="7">
        <v>0</v>
      </c>
      <c r="N17" s="7"/>
      <c r="O17" s="7">
        <v>0</v>
      </c>
      <c r="P17" s="7"/>
      <c r="Q17" s="7">
        <v>52556982</v>
      </c>
      <c r="R17" s="7"/>
      <c r="S17" s="7">
        <v>3862</v>
      </c>
      <c r="T17" s="7"/>
      <c r="U17" s="7">
        <v>221669802544</v>
      </c>
      <c r="V17" s="7"/>
      <c r="W17" s="7">
        <v>201767362850.32001</v>
      </c>
      <c r="X17" s="8"/>
      <c r="Y17" s="8" t="s">
        <v>32</v>
      </c>
    </row>
    <row r="18" spans="1:25" x14ac:dyDescent="0.55000000000000004">
      <c r="A18" s="3" t="s">
        <v>33</v>
      </c>
      <c r="C18" s="7">
        <v>65616192</v>
      </c>
      <c r="D18" s="7"/>
      <c r="E18" s="7">
        <v>301660402792</v>
      </c>
      <c r="F18" s="7"/>
      <c r="G18" s="7">
        <v>315692754182.784</v>
      </c>
      <c r="H18" s="7"/>
      <c r="I18" s="7">
        <v>55083808</v>
      </c>
      <c r="J18" s="7"/>
      <c r="K18" s="7">
        <v>91254512552</v>
      </c>
      <c r="L18" s="7"/>
      <c r="M18" s="7">
        <v>0</v>
      </c>
      <c r="N18" s="7"/>
      <c r="O18" s="7">
        <v>0</v>
      </c>
      <c r="P18" s="7"/>
      <c r="Q18" s="7">
        <v>120700000</v>
      </c>
      <c r="R18" s="7"/>
      <c r="S18" s="7">
        <v>3437</v>
      </c>
      <c r="T18" s="7"/>
      <c r="U18" s="7">
        <v>392914915344</v>
      </c>
      <c r="V18" s="7"/>
      <c r="W18" s="7">
        <v>412377566895</v>
      </c>
      <c r="X18" s="8"/>
      <c r="Y18" s="8" t="s">
        <v>34</v>
      </c>
    </row>
    <row r="19" spans="1:25" x14ac:dyDescent="0.55000000000000004">
      <c r="A19" s="3" t="s">
        <v>35</v>
      </c>
      <c r="C19" s="7">
        <v>575410</v>
      </c>
      <c r="D19" s="7"/>
      <c r="E19" s="7">
        <v>90713494906</v>
      </c>
      <c r="F19" s="7"/>
      <c r="G19" s="7">
        <v>139707656339.625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575410</v>
      </c>
      <c r="R19" s="7"/>
      <c r="S19" s="7">
        <v>253380</v>
      </c>
      <c r="T19" s="7"/>
      <c r="U19" s="7">
        <v>90713494906</v>
      </c>
      <c r="V19" s="7"/>
      <c r="W19" s="7">
        <v>144929891354.48999</v>
      </c>
      <c r="X19" s="8"/>
      <c r="Y19" s="8" t="s">
        <v>36</v>
      </c>
    </row>
    <row r="20" spans="1:25" x14ac:dyDescent="0.55000000000000004">
      <c r="A20" s="3" t="s">
        <v>37</v>
      </c>
      <c r="C20" s="7">
        <v>607731</v>
      </c>
      <c r="D20" s="7"/>
      <c r="E20" s="7">
        <v>37902859662</v>
      </c>
      <c r="F20" s="7"/>
      <c r="G20" s="7">
        <v>37346389334.000999</v>
      </c>
      <c r="H20" s="7"/>
      <c r="I20" s="7">
        <v>1036684</v>
      </c>
      <c r="J20" s="7"/>
      <c r="K20" s="7">
        <v>69029221854</v>
      </c>
      <c r="L20" s="7"/>
      <c r="M20" s="7">
        <v>0</v>
      </c>
      <c r="N20" s="7"/>
      <c r="O20" s="7">
        <v>0</v>
      </c>
      <c r="P20" s="7"/>
      <c r="Q20" s="7">
        <v>1644415</v>
      </c>
      <c r="R20" s="7"/>
      <c r="S20" s="7">
        <v>63170</v>
      </c>
      <c r="T20" s="7"/>
      <c r="U20" s="7">
        <v>106932081516</v>
      </c>
      <c r="V20" s="7"/>
      <c r="W20" s="7">
        <v>103259623261.47701</v>
      </c>
      <c r="X20" s="8"/>
      <c r="Y20" s="8" t="s">
        <v>38</v>
      </c>
    </row>
    <row r="21" spans="1:25" x14ac:dyDescent="0.55000000000000004">
      <c r="A21" s="3" t="s">
        <v>39</v>
      </c>
      <c r="C21" s="7">
        <v>31633196</v>
      </c>
      <c r="D21" s="7"/>
      <c r="E21" s="7">
        <v>164128941608</v>
      </c>
      <c r="F21" s="7"/>
      <c r="G21" s="7">
        <v>177664128433.47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31633196</v>
      </c>
      <c r="R21" s="7"/>
      <c r="S21" s="7">
        <v>6770</v>
      </c>
      <c r="T21" s="7"/>
      <c r="U21" s="7">
        <v>164128941608</v>
      </c>
      <c r="V21" s="7"/>
      <c r="W21" s="7">
        <v>212882504335.32599</v>
      </c>
      <c r="X21" s="8"/>
      <c r="Y21" s="8" t="s">
        <v>40</v>
      </c>
    </row>
    <row r="22" spans="1:25" x14ac:dyDescent="0.55000000000000004">
      <c r="A22" s="3" t="s">
        <v>41</v>
      </c>
      <c r="C22" s="7">
        <v>20941402</v>
      </c>
      <c r="D22" s="7"/>
      <c r="E22" s="7">
        <v>39672007467</v>
      </c>
      <c r="F22" s="7"/>
      <c r="G22" s="7">
        <v>40717662087.243599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20941402</v>
      </c>
      <c r="R22" s="7"/>
      <c r="S22" s="7">
        <v>1861</v>
      </c>
      <c r="T22" s="7"/>
      <c r="U22" s="7">
        <v>39672007467</v>
      </c>
      <c r="V22" s="7"/>
      <c r="W22" s="7">
        <v>38740066024.724098</v>
      </c>
      <c r="X22" s="8"/>
      <c r="Y22" s="8" t="s">
        <v>42</v>
      </c>
    </row>
    <row r="23" spans="1:25" x14ac:dyDescent="0.55000000000000004">
      <c r="A23" s="3" t="s">
        <v>43</v>
      </c>
      <c r="C23" s="7">
        <v>285750</v>
      </c>
      <c r="D23" s="7"/>
      <c r="E23" s="7">
        <v>12544374968</v>
      </c>
      <c r="F23" s="7"/>
      <c r="G23" s="7">
        <v>14841601396.875</v>
      </c>
      <c r="H23" s="7"/>
      <c r="I23" s="7">
        <v>258128</v>
      </c>
      <c r="J23" s="7"/>
      <c r="K23" s="7">
        <v>13250738809</v>
      </c>
      <c r="L23" s="7"/>
      <c r="M23" s="7">
        <v>0</v>
      </c>
      <c r="N23" s="7"/>
      <c r="O23" s="7">
        <v>0</v>
      </c>
      <c r="P23" s="7"/>
      <c r="Q23" s="7">
        <v>543878</v>
      </c>
      <c r="R23" s="7"/>
      <c r="S23" s="7">
        <v>48050</v>
      </c>
      <c r="T23" s="7"/>
      <c r="U23" s="7">
        <v>25795113777</v>
      </c>
      <c r="V23" s="7"/>
      <c r="W23" s="7">
        <v>25977844539.494999</v>
      </c>
      <c r="X23" s="8"/>
      <c r="Y23" s="8" t="s">
        <v>44</v>
      </c>
    </row>
    <row r="24" spans="1:25" x14ac:dyDescent="0.55000000000000004">
      <c r="A24" s="3" t="s">
        <v>45</v>
      </c>
      <c r="C24" s="7">
        <v>900001</v>
      </c>
      <c r="D24" s="7"/>
      <c r="E24" s="7">
        <v>3183491524</v>
      </c>
      <c r="F24" s="7"/>
      <c r="G24" s="7">
        <v>3516853402.6105499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900001</v>
      </c>
      <c r="R24" s="7"/>
      <c r="S24" s="7">
        <v>3261</v>
      </c>
      <c r="T24" s="7"/>
      <c r="U24" s="7">
        <v>3183491524</v>
      </c>
      <c r="V24" s="7"/>
      <c r="W24" s="7">
        <v>2917440586.5970502</v>
      </c>
      <c r="X24" s="8"/>
      <c r="Y24" s="8" t="s">
        <v>46</v>
      </c>
    </row>
    <row r="25" spans="1:25" x14ac:dyDescent="0.55000000000000004">
      <c r="A25" s="3" t="s">
        <v>47</v>
      </c>
      <c r="C25" s="7">
        <v>1000001</v>
      </c>
      <c r="D25" s="7"/>
      <c r="E25" s="7">
        <v>5555044954</v>
      </c>
      <c r="F25" s="7"/>
      <c r="G25" s="7">
        <v>6401688401.6820002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1000001</v>
      </c>
      <c r="R25" s="7"/>
      <c r="S25" s="7">
        <v>6430</v>
      </c>
      <c r="T25" s="7"/>
      <c r="U25" s="7">
        <v>5555044954</v>
      </c>
      <c r="V25" s="7"/>
      <c r="W25" s="7">
        <v>6391747891.7414999</v>
      </c>
      <c r="X25" s="8"/>
      <c r="Y25" s="8" t="s">
        <v>48</v>
      </c>
    </row>
    <row r="26" spans="1:25" x14ac:dyDescent="0.55000000000000004">
      <c r="A26" s="3" t="s">
        <v>49</v>
      </c>
      <c r="C26" s="7">
        <v>15999960</v>
      </c>
      <c r="D26" s="7"/>
      <c r="E26" s="7">
        <v>278723130097</v>
      </c>
      <c r="F26" s="7"/>
      <c r="G26" s="7">
        <v>233322832691.45999</v>
      </c>
      <c r="H26" s="7"/>
      <c r="I26" s="7">
        <v>3338564</v>
      </c>
      <c r="J26" s="7"/>
      <c r="K26" s="7">
        <v>48452456732</v>
      </c>
      <c r="L26" s="7"/>
      <c r="M26" s="7">
        <v>0</v>
      </c>
      <c r="N26" s="7"/>
      <c r="O26" s="7">
        <v>0</v>
      </c>
      <c r="P26" s="7"/>
      <c r="Q26" s="7">
        <v>19338524</v>
      </c>
      <c r="R26" s="7"/>
      <c r="S26" s="7">
        <v>12660</v>
      </c>
      <c r="T26" s="7"/>
      <c r="U26" s="7">
        <v>327175586829</v>
      </c>
      <c r="V26" s="7"/>
      <c r="W26" s="7">
        <v>243369000842.65201</v>
      </c>
      <c r="X26" s="8"/>
      <c r="Y26" s="8" t="s">
        <v>50</v>
      </c>
    </row>
    <row r="27" spans="1:25" x14ac:dyDescent="0.55000000000000004">
      <c r="A27" s="3" t="s">
        <v>51</v>
      </c>
      <c r="C27" s="7">
        <v>2854121</v>
      </c>
      <c r="D27" s="7"/>
      <c r="E27" s="7">
        <v>59724900932</v>
      </c>
      <c r="F27" s="7"/>
      <c r="G27" s="7">
        <v>93909300239.654999</v>
      </c>
      <c r="H27" s="7"/>
      <c r="I27" s="7">
        <v>13750148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16604269</v>
      </c>
      <c r="R27" s="7"/>
      <c r="S27" s="7">
        <v>5561</v>
      </c>
      <c r="T27" s="7"/>
      <c r="U27" s="7">
        <v>59724900932</v>
      </c>
      <c r="V27" s="7"/>
      <c r="W27" s="7">
        <v>91786938686.541397</v>
      </c>
      <c r="X27" s="8"/>
      <c r="Y27" s="8" t="s">
        <v>52</v>
      </c>
    </row>
    <row r="28" spans="1:25" x14ac:dyDescent="0.55000000000000004">
      <c r="A28" s="3" t="s">
        <v>53</v>
      </c>
      <c r="C28" s="7">
        <v>1496857</v>
      </c>
      <c r="D28" s="7"/>
      <c r="E28" s="7">
        <v>49950502709</v>
      </c>
      <c r="F28" s="7"/>
      <c r="G28" s="7">
        <v>56051102901.019501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1496857</v>
      </c>
      <c r="R28" s="7"/>
      <c r="S28" s="7">
        <v>32120</v>
      </c>
      <c r="T28" s="7"/>
      <c r="U28" s="7">
        <v>49950502709</v>
      </c>
      <c r="V28" s="7"/>
      <c r="W28" s="7">
        <v>47792976511.302002</v>
      </c>
      <c r="X28" s="8"/>
      <c r="Y28" s="8" t="s">
        <v>54</v>
      </c>
    </row>
    <row r="29" spans="1:25" x14ac:dyDescent="0.55000000000000004">
      <c r="A29" s="3" t="s">
        <v>55</v>
      </c>
      <c r="C29" s="7">
        <v>134321861</v>
      </c>
      <c r="D29" s="7"/>
      <c r="E29" s="7">
        <v>255023903354</v>
      </c>
      <c r="F29" s="7"/>
      <c r="G29" s="7">
        <v>271050971231.91101</v>
      </c>
      <c r="H29" s="7"/>
      <c r="I29" s="7">
        <v>37492657</v>
      </c>
      <c r="J29" s="7"/>
      <c r="K29" s="7">
        <v>68119490334</v>
      </c>
      <c r="L29" s="7"/>
      <c r="M29" s="7">
        <v>0</v>
      </c>
      <c r="N29" s="7"/>
      <c r="O29" s="7">
        <v>0</v>
      </c>
      <c r="P29" s="7"/>
      <c r="Q29" s="7">
        <v>171814518</v>
      </c>
      <c r="R29" s="7"/>
      <c r="S29" s="7">
        <v>1756</v>
      </c>
      <c r="T29" s="7"/>
      <c r="U29" s="7">
        <v>323143393688</v>
      </c>
      <c r="V29" s="7"/>
      <c r="W29" s="7">
        <v>299911141161.03198</v>
      </c>
      <c r="X29" s="8"/>
      <c r="Y29" s="8" t="s">
        <v>56</v>
      </c>
    </row>
    <row r="30" spans="1:25" x14ac:dyDescent="0.55000000000000004">
      <c r="A30" s="3" t="s">
        <v>57</v>
      </c>
      <c r="C30" s="7">
        <v>6252000</v>
      </c>
      <c r="D30" s="7"/>
      <c r="E30" s="7">
        <v>55523005172</v>
      </c>
      <c r="F30" s="7"/>
      <c r="G30" s="7">
        <v>45243748368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6252000</v>
      </c>
      <c r="R30" s="7"/>
      <c r="S30" s="7">
        <v>6940</v>
      </c>
      <c r="T30" s="7"/>
      <c r="U30" s="7">
        <v>55523005172</v>
      </c>
      <c r="V30" s="7"/>
      <c r="W30" s="7">
        <v>43130716164</v>
      </c>
      <c r="X30" s="8"/>
      <c r="Y30" s="8" t="s">
        <v>58</v>
      </c>
    </row>
    <row r="31" spans="1:25" x14ac:dyDescent="0.55000000000000004">
      <c r="A31" s="3" t="s">
        <v>59</v>
      </c>
      <c r="C31" s="7">
        <v>1303752821</v>
      </c>
      <c r="D31" s="7"/>
      <c r="E31" s="7">
        <v>1768567379062</v>
      </c>
      <c r="F31" s="7"/>
      <c r="G31" s="7">
        <v>1678314161770.99</v>
      </c>
      <c r="H31" s="7"/>
      <c r="I31" s="7">
        <v>250000000</v>
      </c>
      <c r="J31" s="7"/>
      <c r="K31" s="7">
        <v>322061062188</v>
      </c>
      <c r="L31" s="7"/>
      <c r="M31" s="7">
        <v>0</v>
      </c>
      <c r="N31" s="7"/>
      <c r="O31" s="7">
        <v>0</v>
      </c>
      <c r="P31" s="7"/>
      <c r="Q31" s="7">
        <v>1552436821</v>
      </c>
      <c r="R31" s="7"/>
      <c r="S31" s="7">
        <v>1306</v>
      </c>
      <c r="T31" s="7"/>
      <c r="U31" s="7">
        <v>2088843260323</v>
      </c>
      <c r="V31" s="7"/>
      <c r="W31" s="7">
        <v>2015418967421.0601</v>
      </c>
      <c r="X31" s="8"/>
      <c r="Y31" s="8" t="s">
        <v>60</v>
      </c>
    </row>
    <row r="32" spans="1:25" x14ac:dyDescent="0.55000000000000004">
      <c r="A32" s="3" t="s">
        <v>61</v>
      </c>
      <c r="C32" s="7">
        <v>6448173</v>
      </c>
      <c r="D32" s="7"/>
      <c r="E32" s="7">
        <v>190060218915</v>
      </c>
      <c r="F32" s="7"/>
      <c r="G32" s="7">
        <v>168321515293.26901</v>
      </c>
      <c r="H32" s="7"/>
      <c r="I32" s="7">
        <v>145199</v>
      </c>
      <c r="J32" s="7"/>
      <c r="K32" s="7">
        <v>3816333402</v>
      </c>
      <c r="L32" s="7"/>
      <c r="M32" s="7">
        <v>0</v>
      </c>
      <c r="N32" s="7"/>
      <c r="O32" s="7">
        <v>0</v>
      </c>
      <c r="P32" s="7"/>
      <c r="Q32" s="7">
        <v>6593372</v>
      </c>
      <c r="R32" s="7"/>
      <c r="S32" s="7">
        <v>23520</v>
      </c>
      <c r="T32" s="7"/>
      <c r="U32" s="7">
        <v>193876552317</v>
      </c>
      <c r="V32" s="7"/>
      <c r="W32" s="7">
        <v>154153406588.832</v>
      </c>
      <c r="X32" s="8"/>
      <c r="Y32" s="8" t="s">
        <v>62</v>
      </c>
    </row>
    <row r="33" spans="1:25" x14ac:dyDescent="0.55000000000000004">
      <c r="A33" s="3" t="s">
        <v>63</v>
      </c>
      <c r="C33" s="7">
        <v>8500000</v>
      </c>
      <c r="D33" s="7"/>
      <c r="E33" s="7">
        <v>78224901820</v>
      </c>
      <c r="F33" s="7"/>
      <c r="G33" s="7">
        <v>105702306750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8500000</v>
      </c>
      <c r="R33" s="7"/>
      <c r="S33" s="7">
        <v>12620</v>
      </c>
      <c r="T33" s="7"/>
      <c r="U33" s="7">
        <v>78224901820</v>
      </c>
      <c r="V33" s="7"/>
      <c r="W33" s="7">
        <v>106631743500</v>
      </c>
      <c r="X33" s="8"/>
      <c r="Y33" s="8" t="s">
        <v>64</v>
      </c>
    </row>
    <row r="34" spans="1:25" x14ac:dyDescent="0.55000000000000004">
      <c r="A34" s="3" t="s">
        <v>65</v>
      </c>
      <c r="C34" s="7">
        <v>4744171</v>
      </c>
      <c r="D34" s="7"/>
      <c r="E34" s="7">
        <v>33236073653</v>
      </c>
      <c r="F34" s="7"/>
      <c r="G34" s="7">
        <v>29804760913.716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4744171</v>
      </c>
      <c r="R34" s="7"/>
      <c r="S34" s="7">
        <v>6570</v>
      </c>
      <c r="T34" s="7"/>
      <c r="U34" s="7">
        <v>33236073653</v>
      </c>
      <c r="V34" s="7"/>
      <c r="W34" s="7">
        <v>30983746709.3535</v>
      </c>
      <c r="X34" s="8"/>
      <c r="Y34" s="8" t="s">
        <v>66</v>
      </c>
    </row>
    <row r="35" spans="1:25" x14ac:dyDescent="0.55000000000000004">
      <c r="A35" s="3" t="s">
        <v>67</v>
      </c>
      <c r="C35" s="7">
        <v>5048530</v>
      </c>
      <c r="D35" s="7"/>
      <c r="E35" s="7">
        <v>64292710681</v>
      </c>
      <c r="F35" s="7"/>
      <c r="G35" s="7">
        <v>52844712825.644997</v>
      </c>
      <c r="H35" s="7"/>
      <c r="I35" s="7">
        <v>10085256</v>
      </c>
      <c r="J35" s="7"/>
      <c r="K35" s="7">
        <v>101649972610</v>
      </c>
      <c r="L35" s="7"/>
      <c r="M35" s="7">
        <v>0</v>
      </c>
      <c r="N35" s="7"/>
      <c r="O35" s="7">
        <v>0</v>
      </c>
      <c r="P35" s="7"/>
      <c r="Q35" s="7">
        <v>15133786</v>
      </c>
      <c r="R35" s="7"/>
      <c r="S35" s="7">
        <v>9910</v>
      </c>
      <c r="T35" s="7"/>
      <c r="U35" s="7">
        <v>165942683291</v>
      </c>
      <c r="V35" s="7"/>
      <c r="W35" s="7">
        <v>149083463135.40302</v>
      </c>
      <c r="X35" s="8"/>
      <c r="Y35" s="8" t="s">
        <v>68</v>
      </c>
    </row>
    <row r="36" spans="1:25" x14ac:dyDescent="0.55000000000000004">
      <c r="A36" s="3" t="s">
        <v>69</v>
      </c>
      <c r="C36" s="7">
        <v>30943055</v>
      </c>
      <c r="D36" s="7"/>
      <c r="E36" s="7">
        <v>177240745940</v>
      </c>
      <c r="F36" s="7"/>
      <c r="G36" s="7">
        <v>148504180776.237</v>
      </c>
      <c r="H36" s="7"/>
      <c r="I36" s="7">
        <v>19531132</v>
      </c>
      <c r="J36" s="7"/>
      <c r="K36" s="7">
        <v>91165548942</v>
      </c>
      <c r="L36" s="7"/>
      <c r="M36" s="7">
        <v>0</v>
      </c>
      <c r="N36" s="7"/>
      <c r="O36" s="7">
        <v>0</v>
      </c>
      <c r="P36" s="7"/>
      <c r="Q36" s="7">
        <v>50474187</v>
      </c>
      <c r="R36" s="7"/>
      <c r="S36" s="7">
        <v>4252</v>
      </c>
      <c r="T36" s="7"/>
      <c r="U36" s="7">
        <v>268406294882</v>
      </c>
      <c r="V36" s="7"/>
      <c r="W36" s="7">
        <v>213339276477.41199</v>
      </c>
      <c r="X36" s="8"/>
      <c r="Y36" s="8" t="s">
        <v>70</v>
      </c>
    </row>
    <row r="37" spans="1:25" x14ac:dyDescent="0.55000000000000004">
      <c r="A37" s="3" t="s">
        <v>71</v>
      </c>
      <c r="C37" s="7">
        <v>9097830</v>
      </c>
      <c r="D37" s="7"/>
      <c r="E37" s="7">
        <v>80415397731</v>
      </c>
      <c r="F37" s="7"/>
      <c r="G37" s="7">
        <v>101922475462.605</v>
      </c>
      <c r="H37" s="7"/>
      <c r="I37" s="7">
        <v>9230000</v>
      </c>
      <c r="J37" s="7"/>
      <c r="K37" s="7">
        <v>87038796899</v>
      </c>
      <c r="L37" s="7"/>
      <c r="M37" s="7">
        <v>0</v>
      </c>
      <c r="N37" s="7"/>
      <c r="O37" s="7">
        <v>0</v>
      </c>
      <c r="P37" s="7"/>
      <c r="Q37" s="7">
        <v>18327830</v>
      </c>
      <c r="R37" s="7"/>
      <c r="S37" s="7">
        <v>9170</v>
      </c>
      <c r="T37" s="7"/>
      <c r="U37" s="7">
        <v>167454194630</v>
      </c>
      <c r="V37" s="7"/>
      <c r="W37" s="7">
        <v>167066207203.45499</v>
      </c>
      <c r="X37" s="8"/>
      <c r="Y37" s="8" t="s">
        <v>72</v>
      </c>
    </row>
    <row r="38" spans="1:25" x14ac:dyDescent="0.55000000000000004">
      <c r="A38" s="3" t="s">
        <v>73</v>
      </c>
      <c r="C38" s="7">
        <v>1512114</v>
      </c>
      <c r="D38" s="7"/>
      <c r="E38" s="7">
        <v>72980981157</v>
      </c>
      <c r="F38" s="7"/>
      <c r="G38" s="7">
        <v>94846677759.270004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1512114</v>
      </c>
      <c r="R38" s="7"/>
      <c r="S38" s="7">
        <v>65060</v>
      </c>
      <c r="T38" s="7"/>
      <c r="U38" s="7">
        <v>72980981157</v>
      </c>
      <c r="V38" s="7"/>
      <c r="W38" s="7">
        <v>97792786925.802002</v>
      </c>
      <c r="X38" s="8"/>
      <c r="Y38" s="8" t="s">
        <v>74</v>
      </c>
    </row>
    <row r="39" spans="1:25" x14ac:dyDescent="0.55000000000000004">
      <c r="A39" s="3" t="s">
        <v>75</v>
      </c>
      <c r="C39" s="7">
        <v>2628200</v>
      </c>
      <c r="D39" s="7"/>
      <c r="E39" s="7">
        <v>90238695188</v>
      </c>
      <c r="F39" s="7"/>
      <c r="G39" s="7">
        <v>230140605078.89999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2628200</v>
      </c>
      <c r="R39" s="7"/>
      <c r="S39" s="7">
        <v>83070</v>
      </c>
      <c r="T39" s="7"/>
      <c r="U39" s="7">
        <v>90238695188</v>
      </c>
      <c r="V39" s="7"/>
      <c r="W39" s="7">
        <v>217025542784.70001</v>
      </c>
      <c r="X39" s="8"/>
      <c r="Y39" s="8" t="s">
        <v>76</v>
      </c>
    </row>
    <row r="40" spans="1:25" x14ac:dyDescent="0.55000000000000004">
      <c r="A40" s="3" t="s">
        <v>77</v>
      </c>
      <c r="C40" s="7">
        <v>2652717</v>
      </c>
      <c r="D40" s="7"/>
      <c r="E40" s="7">
        <v>174000174513</v>
      </c>
      <c r="F40" s="7"/>
      <c r="G40" s="7">
        <v>261636525384.59698</v>
      </c>
      <c r="H40" s="7"/>
      <c r="I40" s="7">
        <v>223000</v>
      </c>
      <c r="J40" s="7"/>
      <c r="K40" s="7">
        <v>20088624960</v>
      </c>
      <c r="L40" s="7"/>
      <c r="M40" s="7">
        <v>0</v>
      </c>
      <c r="N40" s="7"/>
      <c r="O40" s="7">
        <v>0</v>
      </c>
      <c r="P40" s="7"/>
      <c r="Q40" s="7">
        <v>2875717</v>
      </c>
      <c r="R40" s="7"/>
      <c r="S40" s="7">
        <v>91140</v>
      </c>
      <c r="T40" s="7"/>
      <c r="U40" s="7">
        <v>194088799473</v>
      </c>
      <c r="V40" s="7"/>
      <c r="W40" s="7">
        <v>260533394938.08899</v>
      </c>
      <c r="X40" s="8"/>
      <c r="Y40" s="8" t="s">
        <v>78</v>
      </c>
    </row>
    <row r="41" spans="1:25" x14ac:dyDescent="0.55000000000000004">
      <c r="A41" s="3" t="s">
        <v>79</v>
      </c>
      <c r="C41" s="7">
        <v>37273800</v>
      </c>
      <c r="D41" s="7"/>
      <c r="E41" s="7">
        <v>54204295791</v>
      </c>
      <c r="F41" s="7"/>
      <c r="G41" s="7">
        <v>63025487533.889999</v>
      </c>
      <c r="H41" s="7"/>
      <c r="I41" s="7">
        <v>58105822</v>
      </c>
      <c r="J41" s="7"/>
      <c r="K41" s="7">
        <v>95649779466</v>
      </c>
      <c r="L41" s="7"/>
      <c r="M41" s="7">
        <v>0</v>
      </c>
      <c r="N41" s="7"/>
      <c r="O41" s="7">
        <v>0</v>
      </c>
      <c r="P41" s="7"/>
      <c r="Q41" s="7">
        <v>95379622</v>
      </c>
      <c r="R41" s="7"/>
      <c r="S41" s="7">
        <v>1546</v>
      </c>
      <c r="T41" s="7"/>
      <c r="U41" s="7">
        <v>149854075257</v>
      </c>
      <c r="V41" s="7"/>
      <c r="W41" s="7">
        <v>146579527083.10901</v>
      </c>
      <c r="X41" s="8"/>
      <c r="Y41" s="8" t="s">
        <v>80</v>
      </c>
    </row>
    <row r="42" spans="1:25" x14ac:dyDescent="0.55000000000000004">
      <c r="A42" s="3" t="s">
        <v>81</v>
      </c>
      <c r="C42" s="7">
        <v>242761</v>
      </c>
      <c r="D42" s="7"/>
      <c r="E42" s="7">
        <v>974398239413</v>
      </c>
      <c r="F42" s="7"/>
      <c r="G42" s="7">
        <v>2152203363783.9099</v>
      </c>
      <c r="H42" s="7"/>
      <c r="I42" s="7">
        <v>0</v>
      </c>
      <c r="J42" s="7"/>
      <c r="K42" s="7">
        <v>0</v>
      </c>
      <c r="L42" s="7"/>
      <c r="M42" s="7">
        <v>-126176</v>
      </c>
      <c r="N42" s="7"/>
      <c r="O42" s="7">
        <v>1143555115132</v>
      </c>
      <c r="P42" s="7"/>
      <c r="Q42" s="7">
        <v>116585</v>
      </c>
      <c r="R42" s="7"/>
      <c r="S42" s="7">
        <v>10106670</v>
      </c>
      <c r="T42" s="7"/>
      <c r="U42" s="7">
        <v>467950860080</v>
      </c>
      <c r="V42" s="7"/>
      <c r="W42" s="7">
        <v>1175458235257.3201</v>
      </c>
      <c r="X42" s="8"/>
      <c r="Y42" s="8" t="s">
        <v>82</v>
      </c>
    </row>
    <row r="43" spans="1:25" x14ac:dyDescent="0.55000000000000004">
      <c r="A43" s="3" t="s">
        <v>83</v>
      </c>
      <c r="C43" s="7">
        <v>250001</v>
      </c>
      <c r="D43" s="7"/>
      <c r="E43" s="7">
        <v>1764107402</v>
      </c>
      <c r="F43" s="7"/>
      <c r="G43" s="7">
        <v>1930949848.7685001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250001</v>
      </c>
      <c r="R43" s="7"/>
      <c r="S43" s="7">
        <v>6970</v>
      </c>
      <c r="T43" s="7"/>
      <c r="U43" s="7">
        <v>1764107402</v>
      </c>
      <c r="V43" s="7"/>
      <c r="W43" s="7">
        <v>1732139053.5285001</v>
      </c>
      <c r="X43" s="8"/>
      <c r="Y43" s="8" t="s">
        <v>18</v>
      </c>
    </row>
    <row r="44" spans="1:25" x14ac:dyDescent="0.55000000000000004">
      <c r="A44" s="3" t="s">
        <v>84</v>
      </c>
      <c r="C44" s="7">
        <v>3000000</v>
      </c>
      <c r="D44" s="7"/>
      <c r="E44" s="7">
        <v>7840112364</v>
      </c>
      <c r="F44" s="7"/>
      <c r="G44" s="7">
        <v>8979253650</v>
      </c>
      <c r="H44" s="7"/>
      <c r="I44" s="7">
        <v>0</v>
      </c>
      <c r="J44" s="7"/>
      <c r="K44" s="7">
        <v>0</v>
      </c>
      <c r="L44" s="7"/>
      <c r="M44" s="7">
        <v>-1499999</v>
      </c>
      <c r="N44" s="7"/>
      <c r="O44" s="7">
        <v>5355937885</v>
      </c>
      <c r="P44" s="7"/>
      <c r="Q44" s="7">
        <v>1500001</v>
      </c>
      <c r="R44" s="7"/>
      <c r="S44" s="7">
        <v>3633</v>
      </c>
      <c r="T44" s="7"/>
      <c r="U44" s="7">
        <v>3920058795</v>
      </c>
      <c r="V44" s="7"/>
      <c r="W44" s="7">
        <v>5417079086.3836498</v>
      </c>
      <c r="X44" s="8"/>
      <c r="Y44" s="8" t="s">
        <v>20</v>
      </c>
    </row>
    <row r="45" spans="1:25" x14ac:dyDescent="0.55000000000000004">
      <c r="A45" s="3" t="s">
        <v>85</v>
      </c>
      <c r="C45" s="7">
        <v>8372416</v>
      </c>
      <c r="D45" s="7"/>
      <c r="E45" s="7">
        <v>155223893059</v>
      </c>
      <c r="F45" s="7"/>
      <c r="G45" s="7">
        <v>214806309221.08801</v>
      </c>
      <c r="H45" s="7"/>
      <c r="I45" s="7">
        <v>3831320</v>
      </c>
      <c r="J45" s="7"/>
      <c r="K45" s="7">
        <v>96170405322</v>
      </c>
      <c r="L45" s="7"/>
      <c r="M45" s="7">
        <v>0</v>
      </c>
      <c r="N45" s="7"/>
      <c r="O45" s="7">
        <v>0</v>
      </c>
      <c r="P45" s="7"/>
      <c r="Q45" s="7">
        <v>12203736</v>
      </c>
      <c r="R45" s="7"/>
      <c r="S45" s="7">
        <v>24260</v>
      </c>
      <c r="T45" s="7"/>
      <c r="U45" s="7">
        <v>251394298381</v>
      </c>
      <c r="V45" s="7"/>
      <c r="W45" s="7">
        <v>294301062679.60797</v>
      </c>
      <c r="X45" s="8"/>
      <c r="Y45" s="8" t="s">
        <v>86</v>
      </c>
    </row>
    <row r="46" spans="1:25" x14ac:dyDescent="0.55000000000000004">
      <c r="A46" s="3" t="s">
        <v>87</v>
      </c>
      <c r="C46" s="7">
        <v>139033401</v>
      </c>
      <c r="D46" s="7"/>
      <c r="E46" s="7">
        <v>181870909250</v>
      </c>
      <c r="F46" s="7"/>
      <c r="G46" s="7">
        <v>167920475000.82101</v>
      </c>
      <c r="H46" s="7"/>
      <c r="I46" s="7">
        <v>15109123</v>
      </c>
      <c r="J46" s="7"/>
      <c r="K46" s="7">
        <v>18488032413</v>
      </c>
      <c r="L46" s="7"/>
      <c r="M46" s="7">
        <v>0</v>
      </c>
      <c r="N46" s="7"/>
      <c r="O46" s="7">
        <v>0</v>
      </c>
      <c r="P46" s="7"/>
      <c r="Q46" s="7">
        <v>154142524</v>
      </c>
      <c r="R46" s="7"/>
      <c r="S46" s="7">
        <v>1183</v>
      </c>
      <c r="T46" s="7"/>
      <c r="U46" s="7">
        <v>200358941663</v>
      </c>
      <c r="V46" s="7"/>
      <c r="W46" s="7">
        <v>181265619786.94299</v>
      </c>
      <c r="X46" s="8"/>
      <c r="Y46" s="8" t="s">
        <v>88</v>
      </c>
    </row>
    <row r="47" spans="1:25" x14ac:dyDescent="0.55000000000000004">
      <c r="A47" s="3" t="s">
        <v>89</v>
      </c>
      <c r="C47" s="7">
        <v>15150332</v>
      </c>
      <c r="D47" s="7"/>
      <c r="E47" s="7">
        <v>156991524693</v>
      </c>
      <c r="F47" s="7"/>
      <c r="G47" s="7">
        <v>191866789063.40399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15150332</v>
      </c>
      <c r="R47" s="7"/>
      <c r="S47" s="7">
        <v>12740</v>
      </c>
      <c r="T47" s="7"/>
      <c r="U47" s="7">
        <v>156991524693</v>
      </c>
      <c r="V47" s="7"/>
      <c r="W47" s="7">
        <v>191866789063.40399</v>
      </c>
      <c r="X47" s="8"/>
      <c r="Y47" s="8" t="s">
        <v>90</v>
      </c>
    </row>
    <row r="48" spans="1:25" x14ac:dyDescent="0.55000000000000004">
      <c r="A48" s="3" t="s">
        <v>91</v>
      </c>
      <c r="C48" s="7">
        <v>21205259</v>
      </c>
      <c r="D48" s="7"/>
      <c r="E48" s="7">
        <v>71223786191</v>
      </c>
      <c r="F48" s="7"/>
      <c r="G48" s="7">
        <v>70888971965.198898</v>
      </c>
      <c r="H48" s="7"/>
      <c r="I48" s="7">
        <v>108789228</v>
      </c>
      <c r="J48" s="7"/>
      <c r="K48" s="7">
        <v>361263389352</v>
      </c>
      <c r="L48" s="7"/>
      <c r="M48" s="7">
        <v>0</v>
      </c>
      <c r="N48" s="7"/>
      <c r="O48" s="7">
        <v>0</v>
      </c>
      <c r="P48" s="7"/>
      <c r="Q48" s="7">
        <v>129994487</v>
      </c>
      <c r="R48" s="7"/>
      <c r="S48" s="7">
        <v>3149</v>
      </c>
      <c r="T48" s="7"/>
      <c r="U48" s="7">
        <v>432487175543</v>
      </c>
      <c r="V48" s="7"/>
      <c r="W48" s="7">
        <v>406916991357.59998</v>
      </c>
      <c r="X48" s="8"/>
      <c r="Y48" s="8" t="s">
        <v>92</v>
      </c>
    </row>
    <row r="49" spans="1:25" x14ac:dyDescent="0.55000000000000004">
      <c r="A49" s="3" t="s">
        <v>93</v>
      </c>
      <c r="C49" s="7">
        <v>19694479</v>
      </c>
      <c r="D49" s="7"/>
      <c r="E49" s="7">
        <v>220587277201</v>
      </c>
      <c r="F49" s="7"/>
      <c r="G49" s="7">
        <v>143110039973.134</v>
      </c>
      <c r="H49" s="7"/>
      <c r="I49" s="7">
        <v>19064536</v>
      </c>
      <c r="J49" s="7"/>
      <c r="K49" s="7">
        <v>4375171501</v>
      </c>
      <c r="L49" s="7"/>
      <c r="M49" s="7">
        <v>0</v>
      </c>
      <c r="N49" s="7"/>
      <c r="O49" s="7">
        <v>0</v>
      </c>
      <c r="P49" s="7"/>
      <c r="Q49" s="7">
        <v>38759015</v>
      </c>
      <c r="R49" s="7"/>
      <c r="S49" s="7">
        <v>3746</v>
      </c>
      <c r="T49" s="7"/>
      <c r="U49" s="7">
        <v>224962448702</v>
      </c>
      <c r="V49" s="7"/>
      <c r="W49" s="7">
        <v>144327382132.37</v>
      </c>
      <c r="X49" s="8"/>
      <c r="Y49" s="8" t="s">
        <v>94</v>
      </c>
    </row>
    <row r="50" spans="1:25" x14ac:dyDescent="0.55000000000000004">
      <c r="A50" s="3" t="s">
        <v>95</v>
      </c>
      <c r="C50" s="7">
        <v>54345194</v>
      </c>
      <c r="D50" s="7"/>
      <c r="E50" s="7">
        <v>309913466066</v>
      </c>
      <c r="F50" s="7"/>
      <c r="G50" s="7">
        <v>291717936516.78003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54345194</v>
      </c>
      <c r="R50" s="7"/>
      <c r="S50" s="7">
        <v>6410</v>
      </c>
      <c r="T50" s="7"/>
      <c r="U50" s="7">
        <v>309913466066</v>
      </c>
      <c r="V50" s="7"/>
      <c r="W50" s="7">
        <v>346279995013.43701</v>
      </c>
      <c r="X50" s="8"/>
      <c r="Y50" s="8" t="s">
        <v>96</v>
      </c>
    </row>
    <row r="51" spans="1:25" x14ac:dyDescent="0.55000000000000004">
      <c r="A51" s="3" t="s">
        <v>97</v>
      </c>
      <c r="C51" s="7">
        <v>14365579</v>
      </c>
      <c r="D51" s="7"/>
      <c r="E51" s="7">
        <v>117005498298</v>
      </c>
      <c r="F51" s="7"/>
      <c r="G51" s="7">
        <v>80254183383.819</v>
      </c>
      <c r="H51" s="7"/>
      <c r="I51" s="7">
        <v>12047685</v>
      </c>
      <c r="J51" s="7"/>
      <c r="K51" s="7">
        <v>67875215530</v>
      </c>
      <c r="L51" s="7"/>
      <c r="M51" s="7">
        <v>0</v>
      </c>
      <c r="N51" s="7"/>
      <c r="O51" s="7">
        <v>0</v>
      </c>
      <c r="P51" s="7"/>
      <c r="Q51" s="7">
        <v>26413264</v>
      </c>
      <c r="R51" s="7"/>
      <c r="S51" s="7">
        <v>4730</v>
      </c>
      <c r="T51" s="7"/>
      <c r="U51" s="7">
        <v>184880713828</v>
      </c>
      <c r="V51" s="7"/>
      <c r="W51" s="7">
        <v>124191377024.616</v>
      </c>
      <c r="X51" s="8"/>
      <c r="Y51" s="8" t="s">
        <v>98</v>
      </c>
    </row>
    <row r="52" spans="1:25" x14ac:dyDescent="0.55000000000000004">
      <c r="A52" s="3" t="s">
        <v>99</v>
      </c>
      <c r="C52" s="7">
        <v>140222168</v>
      </c>
      <c r="D52" s="7"/>
      <c r="E52" s="7">
        <v>503733747094</v>
      </c>
      <c r="F52" s="7"/>
      <c r="G52" s="7">
        <v>508347474728.159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140222168</v>
      </c>
      <c r="R52" s="7"/>
      <c r="S52" s="7">
        <v>3566</v>
      </c>
      <c r="T52" s="7"/>
      <c r="U52" s="7">
        <v>503733747094</v>
      </c>
      <c r="V52" s="7"/>
      <c r="W52" s="7">
        <v>497057059194.026</v>
      </c>
      <c r="X52" s="8"/>
      <c r="Y52" s="8" t="s">
        <v>100</v>
      </c>
    </row>
    <row r="53" spans="1:25" x14ac:dyDescent="0.55000000000000004">
      <c r="A53" s="3" t="s">
        <v>101</v>
      </c>
      <c r="C53" s="7">
        <v>43051090</v>
      </c>
      <c r="D53" s="7"/>
      <c r="E53" s="7">
        <v>172415436186</v>
      </c>
      <c r="F53" s="7"/>
      <c r="G53" s="7">
        <v>174132594643</v>
      </c>
      <c r="H53" s="7"/>
      <c r="I53" s="7">
        <v>12100000</v>
      </c>
      <c r="J53" s="7"/>
      <c r="K53" s="7">
        <v>46816656400</v>
      </c>
      <c r="L53" s="7"/>
      <c r="M53" s="7">
        <v>0</v>
      </c>
      <c r="N53" s="7"/>
      <c r="O53" s="7">
        <v>0</v>
      </c>
      <c r="P53" s="7"/>
      <c r="Q53" s="7">
        <v>55151090</v>
      </c>
      <c r="R53" s="7"/>
      <c r="S53" s="7">
        <v>3715</v>
      </c>
      <c r="T53" s="7"/>
      <c r="U53" s="7">
        <v>219232092586</v>
      </c>
      <c r="V53" s="7"/>
      <c r="W53" s="7">
        <v>203667225868.867</v>
      </c>
      <c r="X53" s="8"/>
      <c r="Y53" s="8" t="s">
        <v>102</v>
      </c>
    </row>
    <row r="54" spans="1:25" x14ac:dyDescent="0.55000000000000004">
      <c r="A54" s="3" t="s">
        <v>103</v>
      </c>
      <c r="C54" s="7">
        <v>213778687</v>
      </c>
      <c r="D54" s="7"/>
      <c r="E54" s="7">
        <v>311558505329</v>
      </c>
      <c r="F54" s="7"/>
      <c r="G54" s="7">
        <v>280083835624.677</v>
      </c>
      <c r="H54" s="7"/>
      <c r="I54" s="7">
        <v>20000000</v>
      </c>
      <c r="J54" s="7"/>
      <c r="K54" s="7">
        <v>25000476264</v>
      </c>
      <c r="L54" s="7"/>
      <c r="M54" s="7">
        <v>0</v>
      </c>
      <c r="N54" s="7"/>
      <c r="O54" s="7">
        <v>0</v>
      </c>
      <c r="P54" s="7"/>
      <c r="Q54" s="7">
        <v>233778687</v>
      </c>
      <c r="R54" s="7"/>
      <c r="S54" s="7">
        <v>1262</v>
      </c>
      <c r="T54" s="7"/>
      <c r="U54" s="7">
        <v>336558981593</v>
      </c>
      <c r="V54" s="7"/>
      <c r="W54" s="7">
        <v>293273282211.18597</v>
      </c>
      <c r="X54" s="8"/>
      <c r="Y54" s="8" t="s">
        <v>104</v>
      </c>
    </row>
    <row r="55" spans="1:25" x14ac:dyDescent="0.55000000000000004">
      <c r="A55" s="3" t="s">
        <v>105</v>
      </c>
      <c r="C55" s="7">
        <v>18092307</v>
      </c>
      <c r="D55" s="7"/>
      <c r="E55" s="7">
        <v>147189286177</v>
      </c>
      <c r="F55" s="7"/>
      <c r="G55" s="7">
        <v>171213942002.29199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18092307</v>
      </c>
      <c r="R55" s="7"/>
      <c r="S55" s="7">
        <v>9520</v>
      </c>
      <c r="T55" s="7"/>
      <c r="U55" s="7">
        <v>147189286177</v>
      </c>
      <c r="V55" s="7"/>
      <c r="W55" s="7">
        <v>171213942002.29199</v>
      </c>
      <c r="X55" s="8"/>
      <c r="Y55" s="8" t="s">
        <v>106</v>
      </c>
    </row>
    <row r="56" spans="1:25" x14ac:dyDescent="0.55000000000000004">
      <c r="A56" s="3" t="s">
        <v>107</v>
      </c>
      <c r="C56" s="7">
        <v>16873495</v>
      </c>
      <c r="D56" s="7"/>
      <c r="E56" s="7">
        <v>295698607000</v>
      </c>
      <c r="F56" s="7"/>
      <c r="G56" s="7">
        <v>254783354135.15201</v>
      </c>
      <c r="H56" s="7"/>
      <c r="I56" s="7">
        <v>6395789</v>
      </c>
      <c r="J56" s="7"/>
      <c r="K56" s="7">
        <v>94957406663</v>
      </c>
      <c r="L56" s="7"/>
      <c r="M56" s="7">
        <v>0</v>
      </c>
      <c r="N56" s="7"/>
      <c r="O56" s="7">
        <v>0</v>
      </c>
      <c r="P56" s="7"/>
      <c r="Q56" s="7">
        <v>23269284</v>
      </c>
      <c r="R56" s="7"/>
      <c r="S56" s="7">
        <v>13770</v>
      </c>
      <c r="T56" s="7"/>
      <c r="U56" s="7">
        <v>390656013663</v>
      </c>
      <c r="V56" s="7"/>
      <c r="W56" s="7">
        <v>318511553337.95398</v>
      </c>
      <c r="X56" s="8"/>
      <c r="Y56" s="8" t="s">
        <v>108</v>
      </c>
    </row>
    <row r="57" spans="1:25" x14ac:dyDescent="0.55000000000000004">
      <c r="A57" s="3" t="s">
        <v>109</v>
      </c>
      <c r="C57" s="7">
        <v>102426615</v>
      </c>
      <c r="D57" s="7"/>
      <c r="E57" s="7">
        <v>306448925108</v>
      </c>
      <c r="F57" s="7"/>
      <c r="G57" s="7">
        <v>289669867542.93402</v>
      </c>
      <c r="H57" s="7"/>
      <c r="I57" s="7">
        <v>21907841</v>
      </c>
      <c r="J57" s="7"/>
      <c r="K57" s="7">
        <v>39374771287</v>
      </c>
      <c r="L57" s="7"/>
      <c r="M57" s="7">
        <v>0</v>
      </c>
      <c r="N57" s="7"/>
      <c r="O57" s="7">
        <v>0</v>
      </c>
      <c r="P57" s="7"/>
      <c r="Q57" s="7">
        <v>124334456</v>
      </c>
      <c r="R57" s="7"/>
      <c r="S57" s="7">
        <v>2327</v>
      </c>
      <c r="T57" s="7"/>
      <c r="U57" s="7">
        <v>307518932379</v>
      </c>
      <c r="V57" s="7"/>
      <c r="W57" s="7">
        <v>287604787751.284</v>
      </c>
      <c r="X57" s="8"/>
      <c r="Y57" s="8" t="s">
        <v>110</v>
      </c>
    </row>
    <row r="58" spans="1:25" x14ac:dyDescent="0.55000000000000004">
      <c r="A58" s="3" t="s">
        <v>111</v>
      </c>
      <c r="C58" s="7">
        <v>36364709</v>
      </c>
      <c r="D58" s="7"/>
      <c r="E58" s="7">
        <v>187052277151</v>
      </c>
      <c r="F58" s="7"/>
      <c r="G58" s="7">
        <v>165523244196.06</v>
      </c>
      <c r="H58" s="7"/>
      <c r="I58" s="7">
        <v>3704153</v>
      </c>
      <c r="J58" s="7"/>
      <c r="K58" s="7">
        <v>15313061832</v>
      </c>
      <c r="L58" s="7"/>
      <c r="M58" s="7">
        <v>0</v>
      </c>
      <c r="N58" s="7"/>
      <c r="O58" s="7">
        <v>0</v>
      </c>
      <c r="P58" s="7"/>
      <c r="Q58" s="7">
        <v>40068862</v>
      </c>
      <c r="R58" s="7"/>
      <c r="S58" s="7">
        <v>3837</v>
      </c>
      <c r="T58" s="7"/>
      <c r="U58" s="7">
        <v>202365338983</v>
      </c>
      <c r="V58" s="7"/>
      <c r="W58" s="7">
        <v>152829445364.211</v>
      </c>
      <c r="X58" s="8"/>
      <c r="Y58" s="8" t="s">
        <v>112</v>
      </c>
    </row>
    <row r="59" spans="1:25" x14ac:dyDescent="0.55000000000000004">
      <c r="A59" s="3" t="s">
        <v>113</v>
      </c>
      <c r="C59" s="7">
        <v>31138424</v>
      </c>
      <c r="D59" s="7"/>
      <c r="E59" s="7">
        <v>166731561999</v>
      </c>
      <c r="F59" s="7"/>
      <c r="G59" s="7">
        <v>196242973391.448</v>
      </c>
      <c r="H59" s="7"/>
      <c r="I59" s="7">
        <v>21251120</v>
      </c>
      <c r="J59" s="7"/>
      <c r="K59" s="7">
        <v>132155557179</v>
      </c>
      <c r="L59" s="7"/>
      <c r="M59" s="7">
        <v>0</v>
      </c>
      <c r="N59" s="7"/>
      <c r="O59" s="7">
        <v>0</v>
      </c>
      <c r="P59" s="7"/>
      <c r="Q59" s="7">
        <v>52389544</v>
      </c>
      <c r="R59" s="7"/>
      <c r="S59" s="7">
        <v>5880</v>
      </c>
      <c r="T59" s="7"/>
      <c r="U59" s="7">
        <v>298887119178</v>
      </c>
      <c r="V59" s="7"/>
      <c r="W59" s="7">
        <v>306217618133.61603</v>
      </c>
      <c r="X59" s="8"/>
      <c r="Y59" s="8" t="s">
        <v>114</v>
      </c>
    </row>
    <row r="60" spans="1:25" x14ac:dyDescent="0.55000000000000004">
      <c r="A60" s="3" t="s">
        <v>115</v>
      </c>
      <c r="C60" s="7">
        <v>10114938</v>
      </c>
      <c r="D60" s="7"/>
      <c r="E60" s="7">
        <v>25670264499</v>
      </c>
      <c r="F60" s="7"/>
      <c r="G60" s="7">
        <v>27509807269.310398</v>
      </c>
      <c r="H60" s="7"/>
      <c r="I60" s="7">
        <v>11486549</v>
      </c>
      <c r="J60" s="7"/>
      <c r="K60" s="7">
        <v>30125379407</v>
      </c>
      <c r="L60" s="7"/>
      <c r="M60" s="7">
        <v>0</v>
      </c>
      <c r="N60" s="7"/>
      <c r="O60" s="7">
        <v>0</v>
      </c>
      <c r="P60" s="7"/>
      <c r="Q60" s="7">
        <v>21601487</v>
      </c>
      <c r="R60" s="7"/>
      <c r="S60" s="7">
        <v>2635</v>
      </c>
      <c r="T60" s="7"/>
      <c r="U60" s="7">
        <v>55795643906</v>
      </c>
      <c r="V60" s="7"/>
      <c r="W60" s="7">
        <v>56581244731.442299</v>
      </c>
      <c r="X60" s="8"/>
      <c r="Y60" s="8" t="s">
        <v>116</v>
      </c>
    </row>
    <row r="61" spans="1:25" x14ac:dyDescent="0.55000000000000004">
      <c r="A61" s="3" t="s">
        <v>117</v>
      </c>
      <c r="C61" s="7">
        <v>6941487</v>
      </c>
      <c r="D61" s="7"/>
      <c r="E61" s="7">
        <v>111808194944</v>
      </c>
      <c r="F61" s="7"/>
      <c r="G61" s="7">
        <v>127929432724.569</v>
      </c>
      <c r="H61" s="7"/>
      <c r="I61" s="7">
        <v>3492332</v>
      </c>
      <c r="J61" s="7"/>
      <c r="K61" s="7">
        <v>64686959281</v>
      </c>
      <c r="L61" s="7"/>
      <c r="M61" s="7">
        <v>0</v>
      </c>
      <c r="N61" s="7"/>
      <c r="O61" s="7">
        <v>0</v>
      </c>
      <c r="P61" s="7"/>
      <c r="Q61" s="7">
        <v>10433819</v>
      </c>
      <c r="R61" s="7"/>
      <c r="S61" s="7">
        <v>17910</v>
      </c>
      <c r="T61" s="7"/>
      <c r="U61" s="7">
        <v>176495154225</v>
      </c>
      <c r="V61" s="7"/>
      <c r="W61" s="7">
        <v>185757823585.17401</v>
      </c>
      <c r="X61" s="8"/>
      <c r="Y61" s="8" t="s">
        <v>118</v>
      </c>
    </row>
    <row r="62" spans="1:25" x14ac:dyDescent="0.55000000000000004">
      <c r="A62" s="3" t="s">
        <v>119</v>
      </c>
      <c r="C62" s="7">
        <v>250001</v>
      </c>
      <c r="D62" s="7"/>
      <c r="E62" s="7">
        <v>3710881254</v>
      </c>
      <c r="F62" s="7"/>
      <c r="G62" s="7">
        <v>3916572666.2280002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250001</v>
      </c>
      <c r="R62" s="7"/>
      <c r="S62" s="7">
        <v>14020</v>
      </c>
      <c r="T62" s="7"/>
      <c r="U62" s="7">
        <v>3710881254</v>
      </c>
      <c r="V62" s="7"/>
      <c r="W62" s="7">
        <v>3484159186.5809999</v>
      </c>
      <c r="X62" s="8"/>
      <c r="Y62" s="8" t="s">
        <v>120</v>
      </c>
    </row>
    <row r="63" spans="1:25" x14ac:dyDescent="0.55000000000000004">
      <c r="A63" s="3" t="s">
        <v>121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26004592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26004592</v>
      </c>
      <c r="R63" s="7"/>
      <c r="S63" s="7">
        <v>1327</v>
      </c>
      <c r="T63" s="7"/>
      <c r="U63" s="7">
        <v>38304764016</v>
      </c>
      <c r="V63" s="7"/>
      <c r="W63" s="7">
        <v>34302770427.175201</v>
      </c>
      <c r="X63" s="8"/>
      <c r="Y63" s="8" t="s">
        <v>16</v>
      </c>
    </row>
    <row r="64" spans="1:25" x14ac:dyDescent="0.55000000000000004">
      <c r="A64" s="3" t="s">
        <v>122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350000</v>
      </c>
      <c r="J64" s="7"/>
      <c r="K64" s="7">
        <v>13942648440</v>
      </c>
      <c r="L64" s="7"/>
      <c r="M64" s="7">
        <v>0</v>
      </c>
      <c r="N64" s="7"/>
      <c r="O64" s="7">
        <v>0</v>
      </c>
      <c r="P64" s="7"/>
      <c r="Q64" s="7">
        <v>350000</v>
      </c>
      <c r="R64" s="7"/>
      <c r="S64" s="7">
        <v>40600</v>
      </c>
      <c r="T64" s="7"/>
      <c r="U64" s="7">
        <v>13942648440</v>
      </c>
      <c r="V64" s="7"/>
      <c r="W64" s="7">
        <v>14125450500</v>
      </c>
      <c r="X64" s="8"/>
      <c r="Y64" s="8" t="s">
        <v>123</v>
      </c>
    </row>
    <row r="65" spans="1:25" x14ac:dyDescent="0.55000000000000004">
      <c r="A65" s="3" t="s">
        <v>124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15304075</v>
      </c>
      <c r="J65" s="7"/>
      <c r="K65" s="7">
        <v>140095685394</v>
      </c>
      <c r="L65" s="7"/>
      <c r="M65" s="7">
        <v>0</v>
      </c>
      <c r="N65" s="7"/>
      <c r="O65" s="7">
        <v>0</v>
      </c>
      <c r="P65" s="7"/>
      <c r="Q65" s="7">
        <v>15304075</v>
      </c>
      <c r="R65" s="7"/>
      <c r="S65" s="7">
        <v>8740</v>
      </c>
      <c r="T65" s="7"/>
      <c r="U65" s="7">
        <v>140095685394</v>
      </c>
      <c r="V65" s="7"/>
      <c r="W65" s="7">
        <v>132961757687.77499</v>
      </c>
      <c r="X65" s="8"/>
      <c r="Y65" s="8" t="s">
        <v>125</v>
      </c>
    </row>
    <row r="66" spans="1:25" x14ac:dyDescent="0.55000000000000004">
      <c r="A66" s="3" t="s">
        <v>126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53826795</v>
      </c>
      <c r="J66" s="7"/>
      <c r="K66" s="7">
        <v>95923345487</v>
      </c>
      <c r="L66" s="7"/>
      <c r="M66" s="7">
        <v>0</v>
      </c>
      <c r="N66" s="7"/>
      <c r="O66" s="7">
        <v>0</v>
      </c>
      <c r="P66" s="7"/>
      <c r="Q66" s="7">
        <v>53826795</v>
      </c>
      <c r="R66" s="7"/>
      <c r="S66" s="7">
        <v>1835</v>
      </c>
      <c r="T66" s="7"/>
      <c r="U66" s="7">
        <v>95923345487</v>
      </c>
      <c r="V66" s="7"/>
      <c r="W66" s="7">
        <v>98184474420.491196</v>
      </c>
      <c r="X66" s="8"/>
      <c r="Y66" s="8" t="s">
        <v>127</v>
      </c>
    </row>
    <row r="67" spans="1:25" x14ac:dyDescent="0.55000000000000004">
      <c r="A67" s="3" t="s">
        <v>128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5683123</v>
      </c>
      <c r="J67" s="7"/>
      <c r="K67" s="7">
        <v>12589364220</v>
      </c>
      <c r="L67" s="7"/>
      <c r="M67" s="7">
        <v>0</v>
      </c>
      <c r="N67" s="7"/>
      <c r="O67" s="7">
        <v>0</v>
      </c>
      <c r="P67" s="7"/>
      <c r="Q67" s="7">
        <v>5683123</v>
      </c>
      <c r="R67" s="7"/>
      <c r="S67" s="7">
        <v>1983</v>
      </c>
      <c r="T67" s="7"/>
      <c r="U67" s="7">
        <v>12589364220</v>
      </c>
      <c r="V67" s="7"/>
      <c r="W67" s="7">
        <v>11202578593.1915</v>
      </c>
      <c r="X67" s="8"/>
      <c r="Y67" s="8" t="s">
        <v>129</v>
      </c>
    </row>
    <row r="68" spans="1:25" x14ac:dyDescent="0.55000000000000004">
      <c r="A68" s="3" t="s">
        <v>130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2000000</v>
      </c>
      <c r="J68" s="7"/>
      <c r="K68" s="7">
        <v>6427305698</v>
      </c>
      <c r="L68" s="7"/>
      <c r="M68" s="7">
        <v>0</v>
      </c>
      <c r="N68" s="7"/>
      <c r="O68" s="7">
        <v>0</v>
      </c>
      <c r="P68" s="7"/>
      <c r="Q68" s="7">
        <v>2000000</v>
      </c>
      <c r="R68" s="7"/>
      <c r="S68" s="7">
        <v>3597</v>
      </c>
      <c r="T68" s="7"/>
      <c r="U68" s="7">
        <v>6427305698</v>
      </c>
      <c r="V68" s="7"/>
      <c r="W68" s="7">
        <v>7151195700</v>
      </c>
      <c r="X68" s="8"/>
      <c r="Y68" s="8" t="s">
        <v>131</v>
      </c>
    </row>
    <row r="69" spans="1:25" x14ac:dyDescent="0.55000000000000004">
      <c r="A69" s="3" t="s">
        <v>132</v>
      </c>
      <c r="C69" s="3" t="s">
        <v>132</v>
      </c>
      <c r="E69" s="9">
        <f>SUM(E9:E68)</f>
        <v>9631640419059</v>
      </c>
      <c r="F69" s="8"/>
      <c r="G69" s="9">
        <f>SUM(G9:G68)</f>
        <v>11066330359124.236</v>
      </c>
      <c r="H69" s="8"/>
      <c r="I69" s="8" t="s">
        <v>132</v>
      </c>
      <c r="J69" s="8"/>
      <c r="K69" s="9">
        <f>SUM(K9:K68)</f>
        <v>2587756669282</v>
      </c>
      <c r="L69" s="8"/>
      <c r="M69" s="8" t="s">
        <v>132</v>
      </c>
      <c r="N69" s="8"/>
      <c r="O69" s="9">
        <f>SUM(O9:O68)</f>
        <v>1179021697867</v>
      </c>
      <c r="P69" s="8"/>
      <c r="Q69" s="8" t="s">
        <v>132</v>
      </c>
      <c r="R69" s="8"/>
      <c r="S69" s="8" t="s">
        <v>132</v>
      </c>
      <c r="T69" s="8"/>
      <c r="U69" s="9">
        <f>SUM(U9:U68)</f>
        <v>11688250254442</v>
      </c>
      <c r="V69" s="8"/>
      <c r="W69" s="9">
        <f>SUM(W9:W68)</f>
        <v>12309986094260.648</v>
      </c>
      <c r="X69" s="8"/>
      <c r="Y69" s="10" t="s">
        <v>133</v>
      </c>
    </row>
    <row r="70" spans="1:25" x14ac:dyDescent="0.55000000000000004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74"/>
  <sheetViews>
    <sheetView rightToLeft="1" topLeftCell="A55" workbookViewId="0">
      <selection activeCell="Q67" sqref="Q67:Q68"/>
    </sheetView>
  </sheetViews>
  <sheetFormatPr defaultRowHeight="24" x14ac:dyDescent="0.55000000000000004"/>
  <cols>
    <col min="1" max="1" width="43.5703125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20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  <c r="L3" s="1" t="s">
        <v>156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158</v>
      </c>
      <c r="D6" s="2" t="s">
        <v>158</v>
      </c>
      <c r="E6" s="2" t="s">
        <v>158</v>
      </c>
      <c r="F6" s="2" t="s">
        <v>158</v>
      </c>
      <c r="G6" s="2" t="s">
        <v>158</v>
      </c>
      <c r="H6" s="2" t="s">
        <v>158</v>
      </c>
      <c r="I6" s="2" t="s">
        <v>158</v>
      </c>
      <c r="K6" s="2" t="s">
        <v>159</v>
      </c>
      <c r="L6" s="2" t="s">
        <v>159</v>
      </c>
      <c r="M6" s="2" t="s">
        <v>159</v>
      </c>
      <c r="N6" s="2" t="s">
        <v>159</v>
      </c>
      <c r="O6" s="2" t="s">
        <v>159</v>
      </c>
      <c r="P6" s="2" t="s">
        <v>159</v>
      </c>
      <c r="Q6" s="2" t="s">
        <v>159</v>
      </c>
    </row>
    <row r="7" spans="1:25" ht="24.75" x14ac:dyDescent="0.55000000000000004">
      <c r="A7" s="2" t="s">
        <v>3</v>
      </c>
      <c r="C7" s="2" t="s">
        <v>7</v>
      </c>
      <c r="E7" s="2" t="s">
        <v>202</v>
      </c>
      <c r="G7" s="2" t="s">
        <v>203</v>
      </c>
      <c r="I7" s="2" t="s">
        <v>204</v>
      </c>
      <c r="K7" s="2" t="s">
        <v>7</v>
      </c>
      <c r="M7" s="2" t="s">
        <v>202</v>
      </c>
      <c r="O7" s="2" t="s">
        <v>203</v>
      </c>
      <c r="Q7" s="2" t="s">
        <v>204</v>
      </c>
    </row>
    <row r="8" spans="1:25" x14ac:dyDescent="0.55000000000000004">
      <c r="A8" s="3" t="s">
        <v>49</v>
      </c>
      <c r="C8" s="7">
        <v>19338524</v>
      </c>
      <c r="D8" s="7"/>
      <c r="E8" s="7">
        <v>243369000842</v>
      </c>
      <c r="F8" s="7"/>
      <c r="G8" s="7">
        <v>281775289423</v>
      </c>
      <c r="H8" s="7"/>
      <c r="I8" s="7">
        <f>E8-G8</f>
        <v>-38406288581</v>
      </c>
      <c r="J8" s="7"/>
      <c r="K8" s="7">
        <v>19338524</v>
      </c>
      <c r="L8" s="7"/>
      <c r="M8" s="7">
        <v>243369000842</v>
      </c>
      <c r="N8" s="7"/>
      <c r="O8" s="7">
        <v>295844397388</v>
      </c>
      <c r="P8" s="7"/>
      <c r="Q8" s="7">
        <f>M8-O8</f>
        <v>-52475396546</v>
      </c>
      <c r="R8" s="7"/>
      <c r="S8" s="7"/>
      <c r="T8" s="7"/>
      <c r="U8" s="7"/>
      <c r="V8" s="7"/>
      <c r="W8" s="7"/>
      <c r="X8" s="8"/>
      <c r="Y8" s="8"/>
    </row>
    <row r="9" spans="1:25" x14ac:dyDescent="0.55000000000000004">
      <c r="A9" s="3" t="s">
        <v>122</v>
      </c>
      <c r="C9" s="7">
        <v>350000</v>
      </c>
      <c r="D9" s="7"/>
      <c r="E9" s="7">
        <v>14125450500</v>
      </c>
      <c r="F9" s="7"/>
      <c r="G9" s="7">
        <v>13942648440</v>
      </c>
      <c r="H9" s="7"/>
      <c r="I9" s="7">
        <f t="shared" ref="I9:I66" si="0">E9-G9</f>
        <v>182802060</v>
      </c>
      <c r="J9" s="7"/>
      <c r="K9" s="7">
        <v>350000</v>
      </c>
      <c r="L9" s="7"/>
      <c r="M9" s="7">
        <v>14125450500</v>
      </c>
      <c r="N9" s="7"/>
      <c r="O9" s="7">
        <v>13942648440</v>
      </c>
      <c r="P9" s="7"/>
      <c r="Q9" s="7">
        <f t="shared" ref="Q9:Q66" si="1">M9-O9</f>
        <v>182802060</v>
      </c>
      <c r="R9" s="7"/>
      <c r="S9" s="7"/>
      <c r="T9" s="7"/>
      <c r="U9" s="7"/>
      <c r="V9" s="7"/>
      <c r="W9" s="7"/>
      <c r="X9" s="8"/>
      <c r="Y9" s="8"/>
    </row>
    <row r="10" spans="1:25" x14ac:dyDescent="0.55000000000000004">
      <c r="A10" s="3" t="s">
        <v>126</v>
      </c>
      <c r="C10" s="7">
        <v>53826795</v>
      </c>
      <c r="D10" s="7"/>
      <c r="E10" s="7">
        <v>98184474420</v>
      </c>
      <c r="F10" s="7"/>
      <c r="G10" s="7">
        <v>95923345487</v>
      </c>
      <c r="H10" s="7"/>
      <c r="I10" s="7">
        <f t="shared" si="0"/>
        <v>2261128933</v>
      </c>
      <c r="J10" s="7"/>
      <c r="K10" s="7">
        <v>53826795</v>
      </c>
      <c r="L10" s="7"/>
      <c r="M10" s="7">
        <v>98184474420</v>
      </c>
      <c r="N10" s="7"/>
      <c r="O10" s="7">
        <v>95923345487</v>
      </c>
      <c r="P10" s="7"/>
      <c r="Q10" s="7">
        <f t="shared" si="1"/>
        <v>2261128933</v>
      </c>
      <c r="R10" s="7"/>
      <c r="S10" s="7"/>
      <c r="T10" s="7"/>
      <c r="U10" s="7"/>
      <c r="V10" s="7"/>
      <c r="W10" s="7"/>
      <c r="X10" s="8"/>
      <c r="Y10" s="8"/>
    </row>
    <row r="11" spans="1:25" x14ac:dyDescent="0.55000000000000004">
      <c r="A11" s="3" t="s">
        <v>128</v>
      </c>
      <c r="C11" s="7">
        <v>5683123</v>
      </c>
      <c r="D11" s="7"/>
      <c r="E11" s="7">
        <v>11202578593</v>
      </c>
      <c r="F11" s="7"/>
      <c r="G11" s="7">
        <v>12589364220</v>
      </c>
      <c r="H11" s="7"/>
      <c r="I11" s="7">
        <f t="shared" si="0"/>
        <v>-1386785627</v>
      </c>
      <c r="J11" s="7"/>
      <c r="K11" s="7">
        <v>5683123</v>
      </c>
      <c r="L11" s="7"/>
      <c r="M11" s="7">
        <v>11202578593</v>
      </c>
      <c r="N11" s="7"/>
      <c r="O11" s="7">
        <v>12589364220</v>
      </c>
      <c r="P11" s="7"/>
      <c r="Q11" s="7">
        <f t="shared" si="1"/>
        <v>-1386785627</v>
      </c>
      <c r="R11" s="7"/>
      <c r="S11" s="7"/>
      <c r="T11" s="7"/>
      <c r="U11" s="7"/>
      <c r="V11" s="7"/>
      <c r="W11" s="7"/>
      <c r="X11" s="8"/>
      <c r="Y11" s="8"/>
    </row>
    <row r="12" spans="1:25" x14ac:dyDescent="0.55000000000000004">
      <c r="A12" s="3" t="s">
        <v>97</v>
      </c>
      <c r="C12" s="7">
        <v>26413264</v>
      </c>
      <c r="D12" s="7"/>
      <c r="E12" s="7">
        <v>124191377024</v>
      </c>
      <c r="F12" s="7"/>
      <c r="G12" s="7">
        <v>148129398913</v>
      </c>
      <c r="H12" s="7"/>
      <c r="I12" s="7">
        <f t="shared" si="0"/>
        <v>-23938021889</v>
      </c>
      <c r="J12" s="7"/>
      <c r="K12" s="7">
        <v>26413264</v>
      </c>
      <c r="L12" s="7"/>
      <c r="M12" s="7">
        <v>124191377024</v>
      </c>
      <c r="N12" s="7"/>
      <c r="O12" s="7">
        <v>158066528099</v>
      </c>
      <c r="P12" s="7"/>
      <c r="Q12" s="7">
        <f t="shared" si="1"/>
        <v>-33875151075</v>
      </c>
      <c r="R12" s="7"/>
      <c r="S12" s="7"/>
      <c r="T12" s="7"/>
      <c r="U12" s="7"/>
      <c r="V12" s="7"/>
      <c r="W12" s="7"/>
      <c r="X12" s="8"/>
      <c r="Y12" s="8"/>
    </row>
    <row r="13" spans="1:25" x14ac:dyDescent="0.55000000000000004">
      <c r="A13" s="3" t="s">
        <v>19</v>
      </c>
      <c r="C13" s="7">
        <v>1750001</v>
      </c>
      <c r="D13" s="7"/>
      <c r="E13" s="7">
        <v>4695149345</v>
      </c>
      <c r="F13" s="7"/>
      <c r="G13" s="7">
        <v>4771691239</v>
      </c>
      <c r="H13" s="7"/>
      <c r="I13" s="7">
        <f t="shared" si="0"/>
        <v>-76541894</v>
      </c>
      <c r="J13" s="7"/>
      <c r="K13" s="7">
        <v>1750001</v>
      </c>
      <c r="L13" s="7"/>
      <c r="M13" s="7">
        <v>4695149345</v>
      </c>
      <c r="N13" s="7"/>
      <c r="O13" s="7">
        <v>4046172903</v>
      </c>
      <c r="P13" s="7"/>
      <c r="Q13" s="7">
        <f t="shared" si="1"/>
        <v>648976442</v>
      </c>
      <c r="R13" s="7"/>
      <c r="S13" s="7"/>
      <c r="T13" s="7"/>
      <c r="U13" s="7"/>
      <c r="V13" s="7"/>
      <c r="W13" s="7"/>
      <c r="X13" s="8"/>
      <c r="Y13" s="8"/>
    </row>
    <row r="14" spans="1:25" x14ac:dyDescent="0.55000000000000004">
      <c r="A14" s="3" t="s">
        <v>105</v>
      </c>
      <c r="C14" s="7">
        <v>18092307</v>
      </c>
      <c r="D14" s="7"/>
      <c r="E14" s="7">
        <v>171213942002</v>
      </c>
      <c r="F14" s="7"/>
      <c r="G14" s="7">
        <v>171213942002</v>
      </c>
      <c r="H14" s="7"/>
      <c r="I14" s="7">
        <f t="shared" si="0"/>
        <v>0</v>
      </c>
      <c r="J14" s="7"/>
      <c r="K14" s="7">
        <v>18092307</v>
      </c>
      <c r="L14" s="7"/>
      <c r="M14" s="7">
        <v>171213942002</v>
      </c>
      <c r="N14" s="7"/>
      <c r="O14" s="7">
        <v>146831944686</v>
      </c>
      <c r="P14" s="7"/>
      <c r="Q14" s="7">
        <f t="shared" si="1"/>
        <v>24381997316</v>
      </c>
      <c r="R14" s="7"/>
      <c r="S14" s="7"/>
      <c r="T14" s="7"/>
      <c r="U14" s="7"/>
      <c r="V14" s="7"/>
      <c r="W14" s="7"/>
      <c r="X14" s="8"/>
      <c r="Y14" s="8"/>
    </row>
    <row r="15" spans="1:25" x14ac:dyDescent="0.55000000000000004">
      <c r="A15" s="3" t="s">
        <v>89</v>
      </c>
      <c r="C15" s="7">
        <v>15150332</v>
      </c>
      <c r="D15" s="7"/>
      <c r="E15" s="7">
        <v>191866789063</v>
      </c>
      <c r="F15" s="7"/>
      <c r="G15" s="7">
        <v>191866789063</v>
      </c>
      <c r="H15" s="7"/>
      <c r="I15" s="7">
        <f t="shared" si="0"/>
        <v>0</v>
      </c>
      <c r="J15" s="7"/>
      <c r="K15" s="7">
        <v>15150332</v>
      </c>
      <c r="L15" s="7"/>
      <c r="M15" s="7">
        <v>191866789063</v>
      </c>
      <c r="N15" s="7"/>
      <c r="O15" s="7">
        <v>165673042898</v>
      </c>
      <c r="P15" s="7"/>
      <c r="Q15" s="7">
        <f t="shared" si="1"/>
        <v>26193746165</v>
      </c>
      <c r="R15" s="7"/>
      <c r="S15" s="7"/>
      <c r="T15" s="7"/>
      <c r="U15" s="7"/>
      <c r="V15" s="7"/>
      <c r="W15" s="7"/>
      <c r="X15" s="8"/>
      <c r="Y15" s="8"/>
    </row>
    <row r="16" spans="1:25" x14ac:dyDescent="0.55000000000000004">
      <c r="A16" s="3" t="s">
        <v>65</v>
      </c>
      <c r="C16" s="7">
        <v>4744171</v>
      </c>
      <c r="D16" s="7"/>
      <c r="E16" s="7">
        <v>30983746709</v>
      </c>
      <c r="F16" s="7"/>
      <c r="G16" s="7">
        <v>29804760913</v>
      </c>
      <c r="H16" s="7"/>
      <c r="I16" s="7">
        <f t="shared" si="0"/>
        <v>1178985796</v>
      </c>
      <c r="J16" s="7"/>
      <c r="K16" s="7">
        <v>4744171</v>
      </c>
      <c r="L16" s="7"/>
      <c r="M16" s="7">
        <v>30983746709</v>
      </c>
      <c r="N16" s="7"/>
      <c r="O16" s="7">
        <v>33016058852</v>
      </c>
      <c r="P16" s="7"/>
      <c r="Q16" s="7">
        <f t="shared" si="1"/>
        <v>-2032312143</v>
      </c>
      <c r="R16" s="7"/>
      <c r="S16" s="7"/>
      <c r="T16" s="7"/>
      <c r="U16" s="7"/>
      <c r="V16" s="7"/>
      <c r="W16" s="7"/>
      <c r="X16" s="8"/>
      <c r="Y16" s="8"/>
    </row>
    <row r="17" spans="1:25" x14ac:dyDescent="0.55000000000000004">
      <c r="A17" s="3" t="s">
        <v>55</v>
      </c>
      <c r="C17" s="7">
        <v>171814518</v>
      </c>
      <c r="D17" s="7"/>
      <c r="E17" s="7">
        <v>299911141161</v>
      </c>
      <c r="F17" s="7"/>
      <c r="G17" s="7">
        <v>339170461565</v>
      </c>
      <c r="H17" s="7"/>
      <c r="I17" s="7">
        <f t="shared" si="0"/>
        <v>-39259320404</v>
      </c>
      <c r="J17" s="7"/>
      <c r="K17" s="7">
        <v>171814518</v>
      </c>
      <c r="L17" s="7"/>
      <c r="M17" s="7">
        <v>299911141161</v>
      </c>
      <c r="N17" s="7"/>
      <c r="O17" s="7">
        <v>281504264416</v>
      </c>
      <c r="P17" s="7"/>
      <c r="Q17" s="7">
        <f t="shared" si="1"/>
        <v>18406876745</v>
      </c>
      <c r="R17" s="7"/>
      <c r="S17" s="7"/>
      <c r="T17" s="7"/>
      <c r="U17" s="7"/>
      <c r="V17" s="7"/>
      <c r="W17" s="7"/>
      <c r="X17" s="8"/>
      <c r="Y17" s="8"/>
    </row>
    <row r="18" spans="1:25" x14ac:dyDescent="0.55000000000000004">
      <c r="A18" s="3" t="s">
        <v>69</v>
      </c>
      <c r="C18" s="7">
        <v>50474187</v>
      </c>
      <c r="D18" s="7"/>
      <c r="E18" s="7">
        <v>213339276477</v>
      </c>
      <c r="F18" s="7"/>
      <c r="G18" s="7">
        <v>239669729718</v>
      </c>
      <c r="H18" s="7"/>
      <c r="I18" s="7">
        <f t="shared" si="0"/>
        <v>-26330453241</v>
      </c>
      <c r="J18" s="7"/>
      <c r="K18" s="7">
        <v>50474187</v>
      </c>
      <c r="L18" s="7"/>
      <c r="M18" s="7">
        <v>213339276477</v>
      </c>
      <c r="N18" s="7"/>
      <c r="O18" s="7">
        <v>240470335444</v>
      </c>
      <c r="P18" s="7"/>
      <c r="Q18" s="7">
        <f t="shared" si="1"/>
        <v>-27131058967</v>
      </c>
      <c r="R18" s="7"/>
      <c r="S18" s="7"/>
      <c r="T18" s="7"/>
      <c r="U18" s="7"/>
      <c r="V18" s="7"/>
      <c r="W18" s="7"/>
      <c r="X18" s="8"/>
      <c r="Y18" s="8"/>
    </row>
    <row r="19" spans="1:25" x14ac:dyDescent="0.55000000000000004">
      <c r="A19" s="3" t="s">
        <v>111</v>
      </c>
      <c r="C19" s="7">
        <v>40068862</v>
      </c>
      <c r="D19" s="7"/>
      <c r="E19" s="7">
        <v>152829445364</v>
      </c>
      <c r="F19" s="7"/>
      <c r="G19" s="7">
        <v>180836306028</v>
      </c>
      <c r="H19" s="7"/>
      <c r="I19" s="7">
        <f t="shared" si="0"/>
        <v>-28006860664</v>
      </c>
      <c r="J19" s="7"/>
      <c r="K19" s="7">
        <v>40068862</v>
      </c>
      <c r="L19" s="7"/>
      <c r="M19" s="7">
        <v>152829445364</v>
      </c>
      <c r="N19" s="7"/>
      <c r="O19" s="7">
        <v>167976727192</v>
      </c>
      <c r="P19" s="7"/>
      <c r="Q19" s="7">
        <f t="shared" si="1"/>
        <v>-15147281828</v>
      </c>
      <c r="R19" s="7"/>
      <c r="S19" s="7"/>
      <c r="T19" s="7"/>
      <c r="U19" s="7"/>
      <c r="V19" s="7"/>
      <c r="W19" s="7"/>
      <c r="X19" s="8"/>
      <c r="Y19" s="8"/>
    </row>
    <row r="20" spans="1:25" x14ac:dyDescent="0.55000000000000004">
      <c r="A20" s="3" t="s">
        <v>101</v>
      </c>
      <c r="C20" s="7">
        <v>55151090</v>
      </c>
      <c r="D20" s="7"/>
      <c r="E20" s="7">
        <v>203667225868</v>
      </c>
      <c r="F20" s="7"/>
      <c r="G20" s="7">
        <v>220949251043</v>
      </c>
      <c r="H20" s="7"/>
      <c r="I20" s="7">
        <f t="shared" si="0"/>
        <v>-17282025175</v>
      </c>
      <c r="J20" s="7"/>
      <c r="K20" s="7">
        <v>55151090</v>
      </c>
      <c r="L20" s="7"/>
      <c r="M20" s="7">
        <v>203667225868</v>
      </c>
      <c r="N20" s="7"/>
      <c r="O20" s="7">
        <v>219232092586</v>
      </c>
      <c r="P20" s="7"/>
      <c r="Q20" s="7">
        <f t="shared" si="1"/>
        <v>-15564866718</v>
      </c>
      <c r="R20" s="7"/>
      <c r="S20" s="7"/>
      <c r="T20" s="7"/>
      <c r="U20" s="7"/>
      <c r="V20" s="7"/>
      <c r="W20" s="7"/>
      <c r="X20" s="8"/>
      <c r="Y20" s="8"/>
    </row>
    <row r="21" spans="1:25" x14ac:dyDescent="0.55000000000000004">
      <c r="A21" s="3" t="s">
        <v>15</v>
      </c>
      <c r="C21" s="7">
        <v>1298937</v>
      </c>
      <c r="D21" s="7"/>
      <c r="E21" s="7">
        <v>33894218527</v>
      </c>
      <c r="F21" s="7"/>
      <c r="G21" s="7">
        <v>36428513472</v>
      </c>
      <c r="H21" s="7"/>
      <c r="I21" s="7">
        <f t="shared" si="0"/>
        <v>-2534294945</v>
      </c>
      <c r="J21" s="7"/>
      <c r="K21" s="7">
        <v>1298937</v>
      </c>
      <c r="L21" s="7"/>
      <c r="M21" s="7">
        <v>33894218527</v>
      </c>
      <c r="N21" s="7"/>
      <c r="O21" s="7">
        <v>31798870580</v>
      </c>
      <c r="P21" s="7"/>
      <c r="Q21" s="7">
        <f t="shared" si="1"/>
        <v>2095347947</v>
      </c>
      <c r="R21" s="7"/>
      <c r="S21" s="7"/>
      <c r="T21" s="7"/>
      <c r="U21" s="7"/>
      <c r="V21" s="7"/>
      <c r="W21" s="7"/>
      <c r="X21" s="8"/>
      <c r="Y21" s="8"/>
    </row>
    <row r="22" spans="1:25" x14ac:dyDescent="0.55000000000000004">
      <c r="A22" s="3" t="s">
        <v>79</v>
      </c>
      <c r="C22" s="7">
        <v>95379622</v>
      </c>
      <c r="D22" s="7"/>
      <c r="E22" s="7">
        <v>146579527083</v>
      </c>
      <c r="F22" s="7"/>
      <c r="G22" s="7">
        <v>158675266999</v>
      </c>
      <c r="H22" s="7"/>
      <c r="I22" s="7">
        <f t="shared" si="0"/>
        <v>-12095739916</v>
      </c>
      <c r="J22" s="7"/>
      <c r="K22" s="7">
        <v>95379622</v>
      </c>
      <c r="L22" s="7"/>
      <c r="M22" s="7">
        <v>146579527083</v>
      </c>
      <c r="N22" s="7"/>
      <c r="O22" s="7">
        <v>148196433016</v>
      </c>
      <c r="P22" s="7"/>
      <c r="Q22" s="7">
        <f t="shared" si="1"/>
        <v>-1616905933</v>
      </c>
      <c r="R22" s="7"/>
      <c r="S22" s="7"/>
      <c r="T22" s="7"/>
      <c r="U22" s="7"/>
      <c r="V22" s="7"/>
      <c r="W22" s="7"/>
      <c r="X22" s="8"/>
      <c r="Y22" s="8"/>
    </row>
    <row r="23" spans="1:25" x14ac:dyDescent="0.55000000000000004">
      <c r="A23" s="3" t="s">
        <v>67</v>
      </c>
      <c r="C23" s="7">
        <v>15133786</v>
      </c>
      <c r="D23" s="7"/>
      <c r="E23" s="7">
        <v>149083463135</v>
      </c>
      <c r="F23" s="7"/>
      <c r="G23" s="7">
        <v>154494685435</v>
      </c>
      <c r="H23" s="7"/>
      <c r="I23" s="7">
        <f t="shared" si="0"/>
        <v>-5411222300</v>
      </c>
      <c r="J23" s="7"/>
      <c r="K23" s="7">
        <v>15133786</v>
      </c>
      <c r="L23" s="7"/>
      <c r="M23" s="7">
        <v>149083463135</v>
      </c>
      <c r="N23" s="7"/>
      <c r="O23" s="7">
        <v>157069846230</v>
      </c>
      <c r="P23" s="7"/>
      <c r="Q23" s="7">
        <f t="shared" si="1"/>
        <v>-7986383095</v>
      </c>
      <c r="R23" s="7"/>
      <c r="S23" s="7"/>
      <c r="T23" s="7"/>
      <c r="U23" s="7"/>
      <c r="V23" s="7"/>
      <c r="W23" s="7"/>
      <c r="X23" s="8"/>
      <c r="Y23" s="8"/>
    </row>
    <row r="24" spans="1:25" x14ac:dyDescent="0.55000000000000004">
      <c r="A24" s="3" t="s">
        <v>91</v>
      </c>
      <c r="C24" s="7">
        <v>129994487</v>
      </c>
      <c r="D24" s="7"/>
      <c r="E24" s="7">
        <v>406916991357</v>
      </c>
      <c r="F24" s="7"/>
      <c r="G24" s="7">
        <v>432152361317</v>
      </c>
      <c r="H24" s="7"/>
      <c r="I24" s="7">
        <f t="shared" si="0"/>
        <v>-25235369960</v>
      </c>
      <c r="J24" s="7"/>
      <c r="K24" s="7">
        <v>129994487</v>
      </c>
      <c r="L24" s="7"/>
      <c r="M24" s="7">
        <v>406916991357</v>
      </c>
      <c r="N24" s="7"/>
      <c r="O24" s="7">
        <v>432487175543</v>
      </c>
      <c r="P24" s="7"/>
      <c r="Q24" s="7">
        <f t="shared" si="1"/>
        <v>-25570184186</v>
      </c>
      <c r="R24" s="7"/>
      <c r="S24" s="7"/>
      <c r="T24" s="7"/>
      <c r="U24" s="7"/>
      <c r="V24" s="7"/>
      <c r="W24" s="7"/>
      <c r="X24" s="8"/>
      <c r="Y24" s="8"/>
    </row>
    <row r="25" spans="1:25" x14ac:dyDescent="0.55000000000000004">
      <c r="A25" s="3" t="s">
        <v>73</v>
      </c>
      <c r="C25" s="7">
        <v>1512114</v>
      </c>
      <c r="D25" s="7"/>
      <c r="E25" s="7">
        <v>97792786925</v>
      </c>
      <c r="F25" s="7"/>
      <c r="G25" s="7">
        <v>94846677759</v>
      </c>
      <c r="H25" s="7"/>
      <c r="I25" s="7">
        <f t="shared" si="0"/>
        <v>2946109166</v>
      </c>
      <c r="J25" s="7"/>
      <c r="K25" s="7">
        <v>1512114</v>
      </c>
      <c r="L25" s="7"/>
      <c r="M25" s="7">
        <v>97792786925</v>
      </c>
      <c r="N25" s="7"/>
      <c r="O25" s="7">
        <v>56622414440</v>
      </c>
      <c r="P25" s="7"/>
      <c r="Q25" s="7">
        <f t="shared" si="1"/>
        <v>41170372485</v>
      </c>
      <c r="R25" s="7"/>
      <c r="S25" s="7"/>
      <c r="T25" s="7"/>
      <c r="U25" s="7"/>
      <c r="V25" s="7"/>
      <c r="W25" s="7"/>
      <c r="X25" s="8"/>
      <c r="Y25" s="8"/>
    </row>
    <row r="26" spans="1:25" x14ac:dyDescent="0.55000000000000004">
      <c r="A26" s="3" t="s">
        <v>119</v>
      </c>
      <c r="C26" s="7">
        <v>250001</v>
      </c>
      <c r="D26" s="7"/>
      <c r="E26" s="7">
        <v>3484159186</v>
      </c>
      <c r="F26" s="7"/>
      <c r="G26" s="7">
        <v>3916572666</v>
      </c>
      <c r="H26" s="7"/>
      <c r="I26" s="7">
        <f t="shared" si="0"/>
        <v>-432413480</v>
      </c>
      <c r="J26" s="7"/>
      <c r="K26" s="7">
        <v>250001</v>
      </c>
      <c r="L26" s="7"/>
      <c r="M26" s="7">
        <v>3484159186</v>
      </c>
      <c r="N26" s="7"/>
      <c r="O26" s="7">
        <v>3710881254</v>
      </c>
      <c r="P26" s="7"/>
      <c r="Q26" s="7">
        <f t="shared" si="1"/>
        <v>-226722068</v>
      </c>
      <c r="R26" s="7"/>
      <c r="S26" s="7"/>
      <c r="T26" s="7"/>
      <c r="U26" s="7"/>
      <c r="V26" s="7"/>
      <c r="W26" s="7"/>
      <c r="X26" s="8"/>
      <c r="Y26" s="8"/>
    </row>
    <row r="27" spans="1:25" x14ac:dyDescent="0.55000000000000004">
      <c r="A27" s="3" t="s">
        <v>75</v>
      </c>
      <c r="C27" s="7">
        <v>2628200</v>
      </c>
      <c r="D27" s="7"/>
      <c r="E27" s="7">
        <v>217025542784</v>
      </c>
      <c r="F27" s="7"/>
      <c r="G27" s="7">
        <v>230140605078</v>
      </c>
      <c r="H27" s="7"/>
      <c r="I27" s="7">
        <f t="shared" si="0"/>
        <v>-13115062294</v>
      </c>
      <c r="J27" s="7"/>
      <c r="K27" s="7">
        <v>2628200</v>
      </c>
      <c r="L27" s="7"/>
      <c r="M27" s="7">
        <v>217025542784</v>
      </c>
      <c r="N27" s="7"/>
      <c r="O27" s="7">
        <v>79160634801</v>
      </c>
      <c r="P27" s="7"/>
      <c r="Q27" s="7">
        <f t="shared" si="1"/>
        <v>137864907983</v>
      </c>
      <c r="R27" s="7"/>
      <c r="S27" s="7"/>
      <c r="T27" s="7"/>
      <c r="U27" s="7"/>
      <c r="V27" s="7"/>
      <c r="W27" s="7"/>
      <c r="X27" s="8"/>
      <c r="Y27" s="8"/>
    </row>
    <row r="28" spans="1:25" x14ac:dyDescent="0.55000000000000004">
      <c r="A28" s="3" t="s">
        <v>33</v>
      </c>
      <c r="C28" s="7">
        <v>120700000</v>
      </c>
      <c r="D28" s="7"/>
      <c r="E28" s="7">
        <v>412377566895</v>
      </c>
      <c r="F28" s="7"/>
      <c r="G28" s="7">
        <v>406947266734</v>
      </c>
      <c r="H28" s="7"/>
      <c r="I28" s="7">
        <f t="shared" si="0"/>
        <v>5430300161</v>
      </c>
      <c r="J28" s="7"/>
      <c r="K28" s="7">
        <v>120700000</v>
      </c>
      <c r="L28" s="7"/>
      <c r="M28" s="7">
        <v>412377566895</v>
      </c>
      <c r="N28" s="7"/>
      <c r="O28" s="7">
        <v>396239028454</v>
      </c>
      <c r="P28" s="7"/>
      <c r="Q28" s="7">
        <f t="shared" si="1"/>
        <v>16138538441</v>
      </c>
      <c r="R28" s="7"/>
      <c r="S28" s="7"/>
      <c r="T28" s="7"/>
      <c r="U28" s="7"/>
      <c r="V28" s="7"/>
      <c r="W28" s="7"/>
      <c r="X28" s="8"/>
      <c r="Y28" s="8"/>
    </row>
    <row r="29" spans="1:25" x14ac:dyDescent="0.55000000000000004">
      <c r="A29" s="3" t="s">
        <v>39</v>
      </c>
      <c r="C29" s="7">
        <v>31633196</v>
      </c>
      <c r="D29" s="7"/>
      <c r="E29" s="7">
        <v>212882504335</v>
      </c>
      <c r="F29" s="7"/>
      <c r="G29" s="7">
        <v>177664128433</v>
      </c>
      <c r="H29" s="7"/>
      <c r="I29" s="7">
        <f t="shared" si="0"/>
        <v>35218375902</v>
      </c>
      <c r="J29" s="7"/>
      <c r="K29" s="7">
        <v>31633196</v>
      </c>
      <c r="L29" s="7"/>
      <c r="M29" s="7">
        <v>212882504335</v>
      </c>
      <c r="N29" s="7"/>
      <c r="O29" s="7">
        <v>164128941608</v>
      </c>
      <c r="P29" s="7"/>
      <c r="Q29" s="7">
        <f t="shared" si="1"/>
        <v>48753562727</v>
      </c>
      <c r="R29" s="7"/>
      <c r="S29" s="7"/>
      <c r="T29" s="7"/>
      <c r="U29" s="7"/>
      <c r="V29" s="7"/>
      <c r="W29" s="7"/>
      <c r="X29" s="8"/>
      <c r="Y29" s="8"/>
    </row>
    <row r="30" spans="1:25" x14ac:dyDescent="0.55000000000000004">
      <c r="A30" s="3" t="s">
        <v>99</v>
      </c>
      <c r="C30" s="7">
        <v>140222168</v>
      </c>
      <c r="D30" s="7"/>
      <c r="E30" s="7">
        <v>497057059194</v>
      </c>
      <c r="F30" s="7"/>
      <c r="G30" s="7">
        <v>508347474728</v>
      </c>
      <c r="H30" s="7"/>
      <c r="I30" s="7">
        <f t="shared" si="0"/>
        <v>-11290415534</v>
      </c>
      <c r="J30" s="7"/>
      <c r="K30" s="7">
        <v>140222168</v>
      </c>
      <c r="L30" s="7"/>
      <c r="M30" s="7">
        <v>497057059194</v>
      </c>
      <c r="N30" s="7"/>
      <c r="O30" s="7">
        <v>462274582701</v>
      </c>
      <c r="P30" s="7"/>
      <c r="Q30" s="7">
        <f t="shared" si="1"/>
        <v>34782476493</v>
      </c>
      <c r="R30" s="7"/>
      <c r="S30" s="7"/>
      <c r="T30" s="7"/>
      <c r="U30" s="7"/>
      <c r="V30" s="7"/>
      <c r="W30" s="7"/>
      <c r="X30" s="8"/>
      <c r="Y30" s="8"/>
    </row>
    <row r="31" spans="1:25" x14ac:dyDescent="0.55000000000000004">
      <c r="A31" s="3" t="s">
        <v>113</v>
      </c>
      <c r="C31" s="7">
        <v>52389544</v>
      </c>
      <c r="D31" s="7"/>
      <c r="E31" s="7">
        <v>306217618133</v>
      </c>
      <c r="F31" s="7"/>
      <c r="G31" s="7">
        <v>328398530570</v>
      </c>
      <c r="H31" s="7"/>
      <c r="I31" s="7">
        <f t="shared" si="0"/>
        <v>-22180912437</v>
      </c>
      <c r="J31" s="7"/>
      <c r="K31" s="7">
        <v>52389544</v>
      </c>
      <c r="L31" s="7"/>
      <c r="M31" s="7">
        <v>306217618133</v>
      </c>
      <c r="N31" s="7"/>
      <c r="O31" s="7">
        <v>297377502159</v>
      </c>
      <c r="P31" s="7"/>
      <c r="Q31" s="7">
        <f t="shared" si="1"/>
        <v>8840115974</v>
      </c>
      <c r="R31" s="7"/>
      <c r="S31" s="7"/>
      <c r="T31" s="7"/>
      <c r="U31" s="7"/>
      <c r="V31" s="7"/>
      <c r="W31" s="7"/>
      <c r="X31" s="8"/>
      <c r="Y31" s="8"/>
    </row>
    <row r="32" spans="1:25" x14ac:dyDescent="0.55000000000000004">
      <c r="A32" s="3" t="s">
        <v>17</v>
      </c>
      <c r="C32" s="7">
        <v>245001</v>
      </c>
      <c r="D32" s="7"/>
      <c r="E32" s="7">
        <v>1736463330</v>
      </c>
      <c r="F32" s="7"/>
      <c r="G32" s="7">
        <v>2252775007</v>
      </c>
      <c r="H32" s="7"/>
      <c r="I32" s="7">
        <f t="shared" si="0"/>
        <v>-516311677</v>
      </c>
      <c r="J32" s="7"/>
      <c r="K32" s="7">
        <v>245001</v>
      </c>
      <c r="L32" s="7"/>
      <c r="M32" s="7">
        <v>1736463330</v>
      </c>
      <c r="N32" s="7"/>
      <c r="O32" s="7">
        <v>1900481822</v>
      </c>
      <c r="P32" s="7"/>
      <c r="Q32" s="7">
        <f t="shared" si="1"/>
        <v>-164018492</v>
      </c>
      <c r="R32" s="7"/>
      <c r="S32" s="7"/>
      <c r="T32" s="7"/>
      <c r="U32" s="7"/>
      <c r="V32" s="7"/>
      <c r="W32" s="7"/>
      <c r="X32" s="8"/>
      <c r="Y32" s="8"/>
    </row>
    <row r="33" spans="1:25" x14ac:dyDescent="0.55000000000000004">
      <c r="A33" s="3" t="s">
        <v>121</v>
      </c>
      <c r="C33" s="7">
        <v>26004592</v>
      </c>
      <c r="D33" s="7"/>
      <c r="E33" s="7">
        <v>34302770427</v>
      </c>
      <c r="F33" s="7"/>
      <c r="G33" s="7">
        <v>38304764016</v>
      </c>
      <c r="H33" s="7"/>
      <c r="I33" s="7">
        <f t="shared" si="0"/>
        <v>-4001993589</v>
      </c>
      <c r="J33" s="7"/>
      <c r="K33" s="7">
        <v>26004592</v>
      </c>
      <c r="L33" s="7"/>
      <c r="M33" s="7">
        <v>34302770427</v>
      </c>
      <c r="N33" s="7"/>
      <c r="O33" s="7">
        <v>38304764016</v>
      </c>
      <c r="P33" s="7"/>
      <c r="Q33" s="7">
        <f t="shared" si="1"/>
        <v>-4001993589</v>
      </c>
      <c r="R33" s="7"/>
      <c r="S33" s="7"/>
      <c r="T33" s="7"/>
      <c r="U33" s="7"/>
      <c r="V33" s="7"/>
      <c r="W33" s="7"/>
      <c r="X33" s="8"/>
      <c r="Y33" s="8"/>
    </row>
    <row r="34" spans="1:25" x14ac:dyDescent="0.55000000000000004">
      <c r="A34" s="3" t="s">
        <v>47</v>
      </c>
      <c r="C34" s="7">
        <v>1000001</v>
      </c>
      <c r="D34" s="7"/>
      <c r="E34" s="7">
        <v>6391747891</v>
      </c>
      <c r="F34" s="7"/>
      <c r="G34" s="7">
        <v>6401688401</v>
      </c>
      <c r="H34" s="7"/>
      <c r="I34" s="7">
        <f t="shared" si="0"/>
        <v>-9940510</v>
      </c>
      <c r="J34" s="7"/>
      <c r="K34" s="7">
        <v>1000001</v>
      </c>
      <c r="L34" s="7"/>
      <c r="M34" s="7">
        <v>6391747891</v>
      </c>
      <c r="N34" s="7"/>
      <c r="O34" s="7">
        <v>5555044954</v>
      </c>
      <c r="P34" s="7"/>
      <c r="Q34" s="7">
        <f t="shared" si="1"/>
        <v>836702937</v>
      </c>
      <c r="R34" s="7"/>
      <c r="S34" s="7"/>
      <c r="T34" s="7"/>
      <c r="U34" s="7"/>
      <c r="V34" s="7"/>
      <c r="W34" s="7"/>
      <c r="X34" s="8"/>
      <c r="Y34" s="8"/>
    </row>
    <row r="35" spans="1:25" x14ac:dyDescent="0.55000000000000004">
      <c r="A35" s="3" t="s">
        <v>71</v>
      </c>
      <c r="C35" s="7">
        <v>18327830</v>
      </c>
      <c r="D35" s="7"/>
      <c r="E35" s="7">
        <v>167066207203</v>
      </c>
      <c r="F35" s="7"/>
      <c r="G35" s="7">
        <v>188961272361</v>
      </c>
      <c r="H35" s="7"/>
      <c r="I35" s="7">
        <f t="shared" si="0"/>
        <v>-21895065158</v>
      </c>
      <c r="J35" s="7"/>
      <c r="K35" s="7">
        <v>18327830</v>
      </c>
      <c r="L35" s="7"/>
      <c r="M35" s="7">
        <v>167066207203</v>
      </c>
      <c r="N35" s="7"/>
      <c r="O35" s="7">
        <v>161452250105</v>
      </c>
      <c r="P35" s="7"/>
      <c r="Q35" s="7">
        <f t="shared" si="1"/>
        <v>5613957098</v>
      </c>
      <c r="R35" s="7"/>
      <c r="S35" s="7"/>
      <c r="T35" s="7"/>
      <c r="U35" s="7"/>
      <c r="V35" s="7"/>
      <c r="W35" s="7"/>
      <c r="X35" s="8"/>
      <c r="Y35" s="8"/>
    </row>
    <row r="36" spans="1:25" x14ac:dyDescent="0.55000000000000004">
      <c r="A36" s="3" t="s">
        <v>31</v>
      </c>
      <c r="C36" s="7">
        <v>52556982</v>
      </c>
      <c r="D36" s="7"/>
      <c r="E36" s="7">
        <v>201767362850</v>
      </c>
      <c r="F36" s="7"/>
      <c r="G36" s="7">
        <v>211411179933</v>
      </c>
      <c r="H36" s="7"/>
      <c r="I36" s="7">
        <f t="shared" si="0"/>
        <v>-9643817083</v>
      </c>
      <c r="J36" s="7"/>
      <c r="K36" s="7">
        <v>52556982</v>
      </c>
      <c r="L36" s="7"/>
      <c r="M36" s="7">
        <v>201767362850</v>
      </c>
      <c r="N36" s="7"/>
      <c r="O36" s="7">
        <v>221669802544</v>
      </c>
      <c r="P36" s="7"/>
      <c r="Q36" s="7">
        <f t="shared" si="1"/>
        <v>-19902439694</v>
      </c>
      <c r="R36" s="7"/>
      <c r="S36" s="7"/>
      <c r="T36" s="7"/>
      <c r="U36" s="7"/>
      <c r="V36" s="7"/>
      <c r="W36" s="7"/>
      <c r="X36" s="8"/>
      <c r="Y36" s="8"/>
    </row>
    <row r="37" spans="1:25" x14ac:dyDescent="0.55000000000000004">
      <c r="A37" s="3" t="s">
        <v>23</v>
      </c>
      <c r="C37" s="7">
        <v>66577215</v>
      </c>
      <c r="D37" s="7"/>
      <c r="E37" s="7">
        <v>115155080193</v>
      </c>
      <c r="F37" s="7"/>
      <c r="G37" s="7">
        <v>122104093653</v>
      </c>
      <c r="H37" s="7"/>
      <c r="I37" s="7">
        <f t="shared" si="0"/>
        <v>-6949013460</v>
      </c>
      <c r="J37" s="7"/>
      <c r="K37" s="7">
        <v>66577215</v>
      </c>
      <c r="L37" s="7"/>
      <c r="M37" s="7">
        <v>115155080193</v>
      </c>
      <c r="N37" s="7"/>
      <c r="O37" s="7">
        <v>80283480093</v>
      </c>
      <c r="P37" s="7"/>
      <c r="Q37" s="7">
        <f t="shared" si="1"/>
        <v>34871600100</v>
      </c>
      <c r="R37" s="7"/>
      <c r="S37" s="7"/>
      <c r="T37" s="7"/>
      <c r="U37" s="7"/>
      <c r="V37" s="7"/>
      <c r="W37" s="7"/>
      <c r="X37" s="8"/>
      <c r="Y37" s="8"/>
    </row>
    <row r="38" spans="1:25" x14ac:dyDescent="0.55000000000000004">
      <c r="A38" s="3" t="s">
        <v>84</v>
      </c>
      <c r="C38" s="7">
        <v>1500001</v>
      </c>
      <c r="D38" s="7"/>
      <c r="E38" s="7">
        <v>5417079086</v>
      </c>
      <c r="F38" s="7"/>
      <c r="G38" s="7">
        <v>5059200081</v>
      </c>
      <c r="H38" s="7"/>
      <c r="I38" s="7">
        <f t="shared" si="0"/>
        <v>357879005</v>
      </c>
      <c r="J38" s="7"/>
      <c r="K38" s="7">
        <v>1500001</v>
      </c>
      <c r="L38" s="7"/>
      <c r="M38" s="7">
        <v>5417079086</v>
      </c>
      <c r="N38" s="7"/>
      <c r="O38" s="7">
        <v>3920058795</v>
      </c>
      <c r="P38" s="7"/>
      <c r="Q38" s="7">
        <f t="shared" si="1"/>
        <v>1497020291</v>
      </c>
      <c r="R38" s="7"/>
      <c r="S38" s="7"/>
      <c r="T38" s="7"/>
      <c r="U38" s="7"/>
      <c r="V38" s="7"/>
      <c r="W38" s="7"/>
      <c r="X38" s="8"/>
      <c r="Y38" s="8"/>
    </row>
    <row r="39" spans="1:25" x14ac:dyDescent="0.55000000000000004">
      <c r="A39" s="3" t="s">
        <v>53</v>
      </c>
      <c r="C39" s="7">
        <v>1496857</v>
      </c>
      <c r="D39" s="7"/>
      <c r="E39" s="7">
        <v>47792976511</v>
      </c>
      <c r="F39" s="7"/>
      <c r="G39" s="7">
        <v>56051102901</v>
      </c>
      <c r="H39" s="7"/>
      <c r="I39" s="7">
        <f t="shared" si="0"/>
        <v>-8258126390</v>
      </c>
      <c r="J39" s="7"/>
      <c r="K39" s="7">
        <v>1496857</v>
      </c>
      <c r="L39" s="7"/>
      <c r="M39" s="7">
        <v>47792976511</v>
      </c>
      <c r="N39" s="7"/>
      <c r="O39" s="7">
        <v>34892443934</v>
      </c>
      <c r="P39" s="7"/>
      <c r="Q39" s="7">
        <f t="shared" si="1"/>
        <v>12900532577</v>
      </c>
      <c r="R39" s="7"/>
      <c r="S39" s="7"/>
      <c r="T39" s="7"/>
      <c r="U39" s="7"/>
      <c r="V39" s="7"/>
      <c r="W39" s="7"/>
      <c r="X39" s="8"/>
      <c r="Y39" s="8"/>
    </row>
    <row r="40" spans="1:25" x14ac:dyDescent="0.55000000000000004">
      <c r="A40" s="3" t="s">
        <v>117</v>
      </c>
      <c r="C40" s="7">
        <v>10433819</v>
      </c>
      <c r="D40" s="7"/>
      <c r="E40" s="7">
        <v>185757823585</v>
      </c>
      <c r="F40" s="7"/>
      <c r="G40" s="7">
        <v>192616392005</v>
      </c>
      <c r="H40" s="7"/>
      <c r="I40" s="7">
        <f t="shared" si="0"/>
        <v>-6858568420</v>
      </c>
      <c r="J40" s="7"/>
      <c r="K40" s="7">
        <v>10433819</v>
      </c>
      <c r="L40" s="7"/>
      <c r="M40" s="7">
        <v>185757823585</v>
      </c>
      <c r="N40" s="7"/>
      <c r="O40" s="7">
        <v>176495154225</v>
      </c>
      <c r="P40" s="7"/>
      <c r="Q40" s="7">
        <f t="shared" si="1"/>
        <v>9262669360</v>
      </c>
      <c r="R40" s="7"/>
      <c r="S40" s="7"/>
      <c r="T40" s="7"/>
      <c r="U40" s="7"/>
      <c r="V40" s="7"/>
      <c r="W40" s="7"/>
      <c r="X40" s="8"/>
      <c r="Y40" s="8"/>
    </row>
    <row r="41" spans="1:25" x14ac:dyDescent="0.55000000000000004">
      <c r="A41" s="3" t="s">
        <v>51</v>
      </c>
      <c r="C41" s="7">
        <v>16604269</v>
      </c>
      <c r="D41" s="7"/>
      <c r="E41" s="7">
        <v>91786938686</v>
      </c>
      <c r="F41" s="7"/>
      <c r="G41" s="7">
        <v>93909300239</v>
      </c>
      <c r="H41" s="7"/>
      <c r="I41" s="7">
        <f t="shared" si="0"/>
        <v>-2122361553</v>
      </c>
      <c r="J41" s="7"/>
      <c r="K41" s="7">
        <v>16604269</v>
      </c>
      <c r="L41" s="7"/>
      <c r="M41" s="7">
        <v>91786938686</v>
      </c>
      <c r="N41" s="7"/>
      <c r="O41" s="7">
        <v>59724900932</v>
      </c>
      <c r="P41" s="7"/>
      <c r="Q41" s="7">
        <f t="shared" si="1"/>
        <v>32062037754</v>
      </c>
      <c r="R41" s="7"/>
      <c r="S41" s="7"/>
      <c r="T41" s="7"/>
      <c r="U41" s="7"/>
      <c r="V41" s="7"/>
      <c r="W41" s="7"/>
      <c r="X41" s="8"/>
      <c r="Y41" s="8"/>
    </row>
    <row r="42" spans="1:25" x14ac:dyDescent="0.55000000000000004">
      <c r="A42" s="3" t="s">
        <v>41</v>
      </c>
      <c r="C42" s="7">
        <v>20941402</v>
      </c>
      <c r="D42" s="7"/>
      <c r="E42" s="7">
        <v>38740066024</v>
      </c>
      <c r="F42" s="7"/>
      <c r="G42" s="7">
        <v>40717662087</v>
      </c>
      <c r="H42" s="7"/>
      <c r="I42" s="7">
        <f t="shared" si="0"/>
        <v>-1977596063</v>
      </c>
      <c r="J42" s="7"/>
      <c r="K42" s="7">
        <v>20941402</v>
      </c>
      <c r="L42" s="7"/>
      <c r="M42" s="7">
        <v>38740066024</v>
      </c>
      <c r="N42" s="7"/>
      <c r="O42" s="7">
        <v>39672007467</v>
      </c>
      <c r="P42" s="7"/>
      <c r="Q42" s="7">
        <f t="shared" si="1"/>
        <v>-931941443</v>
      </c>
      <c r="R42" s="7"/>
      <c r="S42" s="7"/>
      <c r="T42" s="7"/>
      <c r="U42" s="7"/>
      <c r="V42" s="7"/>
      <c r="W42" s="7"/>
      <c r="X42" s="8"/>
      <c r="Y42" s="8"/>
    </row>
    <row r="43" spans="1:25" x14ac:dyDescent="0.55000000000000004">
      <c r="A43" s="3" t="s">
        <v>95</v>
      </c>
      <c r="C43" s="7">
        <v>54345194</v>
      </c>
      <c r="D43" s="7"/>
      <c r="E43" s="7">
        <v>346279995013</v>
      </c>
      <c r="F43" s="7"/>
      <c r="G43" s="7">
        <v>291717936516</v>
      </c>
      <c r="H43" s="7"/>
      <c r="I43" s="7">
        <f t="shared" si="0"/>
        <v>54562058497</v>
      </c>
      <c r="J43" s="7"/>
      <c r="K43" s="7">
        <v>54345194</v>
      </c>
      <c r="L43" s="7"/>
      <c r="M43" s="7">
        <v>346279995013</v>
      </c>
      <c r="N43" s="7"/>
      <c r="O43" s="7">
        <v>309913466066</v>
      </c>
      <c r="P43" s="7"/>
      <c r="Q43" s="7">
        <f t="shared" si="1"/>
        <v>36366528947</v>
      </c>
      <c r="R43" s="7"/>
      <c r="S43" s="7"/>
      <c r="T43" s="7"/>
      <c r="U43" s="7"/>
      <c r="V43" s="7"/>
      <c r="W43" s="7"/>
      <c r="X43" s="8"/>
      <c r="Y43" s="8"/>
    </row>
    <row r="44" spans="1:25" x14ac:dyDescent="0.55000000000000004">
      <c r="A44" s="3" t="s">
        <v>124</v>
      </c>
      <c r="C44" s="7">
        <v>15304075</v>
      </c>
      <c r="D44" s="7"/>
      <c r="E44" s="7">
        <v>132961757687</v>
      </c>
      <c r="F44" s="7"/>
      <c r="G44" s="7">
        <v>140095685394</v>
      </c>
      <c r="H44" s="7"/>
      <c r="I44" s="7">
        <f t="shared" si="0"/>
        <v>-7133927707</v>
      </c>
      <c r="J44" s="7"/>
      <c r="K44" s="7">
        <v>15304075</v>
      </c>
      <c r="L44" s="7"/>
      <c r="M44" s="7">
        <v>132961757687</v>
      </c>
      <c r="N44" s="7"/>
      <c r="O44" s="7">
        <v>140095685394</v>
      </c>
      <c r="P44" s="7"/>
      <c r="Q44" s="7">
        <f t="shared" si="1"/>
        <v>-7133927707</v>
      </c>
      <c r="R44" s="7"/>
      <c r="S44" s="7"/>
      <c r="T44" s="7"/>
      <c r="U44" s="7"/>
      <c r="V44" s="7"/>
      <c r="W44" s="7"/>
      <c r="X44" s="8"/>
      <c r="Y44" s="8"/>
    </row>
    <row r="45" spans="1:25" x14ac:dyDescent="0.55000000000000004">
      <c r="A45" s="3" t="s">
        <v>27</v>
      </c>
      <c r="C45" s="7">
        <v>8225763</v>
      </c>
      <c r="D45" s="7"/>
      <c r="E45" s="7">
        <v>17179498211</v>
      </c>
      <c r="F45" s="7"/>
      <c r="G45" s="7">
        <v>20917187725</v>
      </c>
      <c r="H45" s="7"/>
      <c r="I45" s="7">
        <f t="shared" si="0"/>
        <v>-3737689514</v>
      </c>
      <c r="J45" s="7"/>
      <c r="K45" s="7">
        <v>8225763</v>
      </c>
      <c r="L45" s="7"/>
      <c r="M45" s="7">
        <v>17179498211</v>
      </c>
      <c r="N45" s="7"/>
      <c r="O45" s="7">
        <v>10192533263</v>
      </c>
      <c r="P45" s="7"/>
      <c r="Q45" s="7">
        <f t="shared" si="1"/>
        <v>6986964948</v>
      </c>
      <c r="R45" s="7"/>
      <c r="S45" s="7"/>
      <c r="T45" s="7"/>
      <c r="U45" s="7"/>
      <c r="V45" s="7"/>
      <c r="W45" s="7"/>
      <c r="X45" s="8"/>
      <c r="Y45" s="8"/>
    </row>
    <row r="46" spans="1:25" x14ac:dyDescent="0.55000000000000004">
      <c r="A46" s="3" t="s">
        <v>61</v>
      </c>
      <c r="C46" s="7">
        <v>6593372</v>
      </c>
      <c r="D46" s="7"/>
      <c r="E46" s="7">
        <v>154153406588</v>
      </c>
      <c r="F46" s="7"/>
      <c r="G46" s="7">
        <v>172137848695</v>
      </c>
      <c r="H46" s="7"/>
      <c r="I46" s="7">
        <f t="shared" si="0"/>
        <v>-17984442107</v>
      </c>
      <c r="J46" s="7"/>
      <c r="K46" s="7">
        <v>6593372</v>
      </c>
      <c r="L46" s="7"/>
      <c r="M46" s="7">
        <v>154153406588</v>
      </c>
      <c r="N46" s="7"/>
      <c r="O46" s="7">
        <v>172332810762</v>
      </c>
      <c r="P46" s="7"/>
      <c r="Q46" s="7">
        <f t="shared" si="1"/>
        <v>-18179404174</v>
      </c>
      <c r="R46" s="7"/>
      <c r="S46" s="7"/>
      <c r="T46" s="7"/>
      <c r="U46" s="7"/>
      <c r="V46" s="7"/>
      <c r="W46" s="7"/>
      <c r="X46" s="8"/>
      <c r="Y46" s="8"/>
    </row>
    <row r="47" spans="1:25" x14ac:dyDescent="0.55000000000000004">
      <c r="A47" s="3" t="s">
        <v>45</v>
      </c>
      <c r="C47" s="7">
        <v>900001</v>
      </c>
      <c r="D47" s="7"/>
      <c r="E47" s="7">
        <v>2917440586</v>
      </c>
      <c r="F47" s="7"/>
      <c r="G47" s="7">
        <v>3516853402</v>
      </c>
      <c r="H47" s="7"/>
      <c r="I47" s="7">
        <f t="shared" si="0"/>
        <v>-599412816</v>
      </c>
      <c r="J47" s="7"/>
      <c r="K47" s="7">
        <v>900001</v>
      </c>
      <c r="L47" s="7"/>
      <c r="M47" s="7">
        <v>2917440586</v>
      </c>
      <c r="N47" s="7"/>
      <c r="O47" s="7">
        <v>3183491524</v>
      </c>
      <c r="P47" s="7"/>
      <c r="Q47" s="7">
        <f t="shared" si="1"/>
        <v>-266050938</v>
      </c>
      <c r="R47" s="7"/>
      <c r="S47" s="7"/>
      <c r="T47" s="7"/>
      <c r="U47" s="7"/>
      <c r="V47" s="7"/>
      <c r="W47" s="7"/>
      <c r="X47" s="8"/>
      <c r="Y47" s="8"/>
    </row>
    <row r="48" spans="1:25" x14ac:dyDescent="0.55000000000000004">
      <c r="A48" s="3" t="s">
        <v>25</v>
      </c>
      <c r="C48" s="7">
        <v>93637500</v>
      </c>
      <c r="D48" s="7"/>
      <c r="E48" s="7">
        <v>183926785185</v>
      </c>
      <c r="F48" s="7"/>
      <c r="G48" s="7">
        <v>192695129900</v>
      </c>
      <c r="H48" s="7"/>
      <c r="I48" s="7">
        <f t="shared" si="0"/>
        <v>-8768344715</v>
      </c>
      <c r="J48" s="7"/>
      <c r="K48" s="7">
        <v>93637500</v>
      </c>
      <c r="L48" s="7"/>
      <c r="M48" s="7">
        <v>183926785185</v>
      </c>
      <c r="N48" s="7"/>
      <c r="O48" s="7">
        <v>162650925000</v>
      </c>
      <c r="P48" s="7"/>
      <c r="Q48" s="7">
        <f t="shared" si="1"/>
        <v>21275860185</v>
      </c>
      <c r="R48" s="7"/>
      <c r="S48" s="7"/>
      <c r="T48" s="7"/>
      <c r="U48" s="7"/>
      <c r="V48" s="7"/>
      <c r="W48" s="7"/>
      <c r="X48" s="8"/>
      <c r="Y48" s="8"/>
    </row>
    <row r="49" spans="1:25" x14ac:dyDescent="0.55000000000000004">
      <c r="A49" s="3" t="s">
        <v>57</v>
      </c>
      <c r="C49" s="7">
        <v>6252000</v>
      </c>
      <c r="D49" s="7"/>
      <c r="E49" s="7">
        <v>43130716164</v>
      </c>
      <c r="F49" s="7"/>
      <c r="G49" s="7">
        <v>45243748368</v>
      </c>
      <c r="H49" s="7"/>
      <c r="I49" s="7">
        <f t="shared" si="0"/>
        <v>-2113032204</v>
      </c>
      <c r="J49" s="7"/>
      <c r="K49" s="7">
        <v>6252000</v>
      </c>
      <c r="L49" s="7"/>
      <c r="M49" s="7">
        <v>43130716164</v>
      </c>
      <c r="N49" s="7"/>
      <c r="O49" s="7">
        <v>39463983810</v>
      </c>
      <c r="P49" s="7"/>
      <c r="Q49" s="7">
        <f t="shared" si="1"/>
        <v>3666732354</v>
      </c>
      <c r="R49" s="7"/>
      <c r="S49" s="7"/>
      <c r="T49" s="7"/>
      <c r="U49" s="7"/>
      <c r="V49" s="7"/>
      <c r="W49" s="7"/>
      <c r="X49" s="8"/>
      <c r="Y49" s="8"/>
    </row>
    <row r="50" spans="1:25" x14ac:dyDescent="0.55000000000000004">
      <c r="A50" s="3" t="s">
        <v>59</v>
      </c>
      <c r="C50" s="7">
        <v>1552436821</v>
      </c>
      <c r="D50" s="7"/>
      <c r="E50" s="7">
        <v>2015418967421</v>
      </c>
      <c r="F50" s="7"/>
      <c r="G50" s="7">
        <v>1998608956577</v>
      </c>
      <c r="H50" s="7"/>
      <c r="I50" s="7">
        <f t="shared" si="0"/>
        <v>16810010844</v>
      </c>
      <c r="J50" s="7"/>
      <c r="K50" s="7">
        <v>1552436821</v>
      </c>
      <c r="L50" s="7"/>
      <c r="M50" s="7">
        <v>2015418967421</v>
      </c>
      <c r="N50" s="7"/>
      <c r="O50" s="7">
        <v>2070124644466</v>
      </c>
      <c r="P50" s="7"/>
      <c r="Q50" s="7">
        <f t="shared" si="1"/>
        <v>-54705677045</v>
      </c>
      <c r="R50" s="7"/>
      <c r="S50" s="7"/>
      <c r="T50" s="7"/>
      <c r="U50" s="7"/>
      <c r="V50" s="7"/>
      <c r="W50" s="7"/>
      <c r="X50" s="8"/>
      <c r="Y50" s="8"/>
    </row>
    <row r="51" spans="1:25" x14ac:dyDescent="0.55000000000000004">
      <c r="A51" s="3" t="s">
        <v>81</v>
      </c>
      <c r="C51" s="7">
        <v>116585</v>
      </c>
      <c r="D51" s="7"/>
      <c r="E51" s="7">
        <v>1175458235257</v>
      </c>
      <c r="F51" s="7"/>
      <c r="G51" s="7">
        <v>1530100195499</v>
      </c>
      <c r="H51" s="7"/>
      <c r="I51" s="7">
        <f t="shared" si="0"/>
        <v>-354641960242</v>
      </c>
      <c r="J51" s="7"/>
      <c r="K51" s="7">
        <v>116585</v>
      </c>
      <c r="L51" s="7"/>
      <c r="M51" s="7">
        <v>1175458235257</v>
      </c>
      <c r="N51" s="7"/>
      <c r="O51" s="7">
        <v>574815320542</v>
      </c>
      <c r="P51" s="7"/>
      <c r="Q51" s="7">
        <f t="shared" si="1"/>
        <v>600642914715</v>
      </c>
      <c r="R51" s="7"/>
      <c r="S51" s="7"/>
      <c r="T51" s="7"/>
      <c r="U51" s="7"/>
      <c r="V51" s="7"/>
      <c r="W51" s="7"/>
      <c r="X51" s="8"/>
      <c r="Y51" s="8"/>
    </row>
    <row r="52" spans="1:25" x14ac:dyDescent="0.55000000000000004">
      <c r="A52" s="3" t="s">
        <v>35</v>
      </c>
      <c r="C52" s="7">
        <v>575410</v>
      </c>
      <c r="D52" s="7"/>
      <c r="E52" s="7">
        <v>144929891354</v>
      </c>
      <c r="F52" s="7"/>
      <c r="G52" s="7">
        <v>139707656339</v>
      </c>
      <c r="H52" s="7"/>
      <c r="I52" s="7">
        <f t="shared" si="0"/>
        <v>5222235015</v>
      </c>
      <c r="J52" s="7"/>
      <c r="K52" s="7">
        <v>575410</v>
      </c>
      <c r="L52" s="7"/>
      <c r="M52" s="7">
        <v>144929891354</v>
      </c>
      <c r="N52" s="7"/>
      <c r="O52" s="7">
        <v>80375516344</v>
      </c>
      <c r="P52" s="7"/>
      <c r="Q52" s="7">
        <f t="shared" si="1"/>
        <v>64554375010</v>
      </c>
      <c r="R52" s="7"/>
      <c r="S52" s="7"/>
      <c r="T52" s="7"/>
      <c r="U52" s="7"/>
      <c r="V52" s="7"/>
      <c r="W52" s="7"/>
      <c r="X52" s="8"/>
      <c r="Y52" s="8"/>
    </row>
    <row r="53" spans="1:25" x14ac:dyDescent="0.55000000000000004">
      <c r="A53" s="3" t="s">
        <v>37</v>
      </c>
      <c r="C53" s="7">
        <v>1644415</v>
      </c>
      <c r="D53" s="7"/>
      <c r="E53" s="7">
        <v>103259623261</v>
      </c>
      <c r="F53" s="7"/>
      <c r="G53" s="7">
        <v>106375611188</v>
      </c>
      <c r="H53" s="7"/>
      <c r="I53" s="7">
        <f t="shared" si="0"/>
        <v>-3115987927</v>
      </c>
      <c r="J53" s="7"/>
      <c r="K53" s="7">
        <v>1644415</v>
      </c>
      <c r="L53" s="7"/>
      <c r="M53" s="7">
        <v>103259623261</v>
      </c>
      <c r="N53" s="7"/>
      <c r="O53" s="7">
        <v>106932081516</v>
      </c>
      <c r="P53" s="7"/>
      <c r="Q53" s="7">
        <f t="shared" si="1"/>
        <v>-3672458255</v>
      </c>
      <c r="R53" s="7"/>
      <c r="S53" s="7"/>
      <c r="T53" s="7"/>
      <c r="U53" s="7"/>
      <c r="V53" s="7"/>
      <c r="W53" s="7"/>
      <c r="X53" s="8"/>
      <c r="Y53" s="8"/>
    </row>
    <row r="54" spans="1:25" x14ac:dyDescent="0.55000000000000004">
      <c r="A54" s="3" t="s">
        <v>43</v>
      </c>
      <c r="C54" s="7">
        <v>543878</v>
      </c>
      <c r="D54" s="7"/>
      <c r="E54" s="7">
        <v>25977844539</v>
      </c>
      <c r="F54" s="7"/>
      <c r="G54" s="7">
        <v>28092340205</v>
      </c>
      <c r="H54" s="7"/>
      <c r="I54" s="7">
        <f t="shared" si="0"/>
        <v>-2114495666</v>
      </c>
      <c r="J54" s="7"/>
      <c r="K54" s="7">
        <v>543878</v>
      </c>
      <c r="L54" s="7"/>
      <c r="M54" s="7">
        <v>25977844539</v>
      </c>
      <c r="N54" s="7"/>
      <c r="O54" s="7">
        <v>25795113777</v>
      </c>
      <c r="P54" s="7"/>
      <c r="Q54" s="7">
        <f t="shared" si="1"/>
        <v>182730762</v>
      </c>
      <c r="R54" s="7"/>
      <c r="S54" s="7"/>
      <c r="T54" s="7"/>
      <c r="U54" s="7"/>
      <c r="V54" s="7"/>
      <c r="W54" s="7"/>
      <c r="X54" s="8"/>
      <c r="Y54" s="8"/>
    </row>
    <row r="55" spans="1:25" x14ac:dyDescent="0.55000000000000004">
      <c r="A55" s="3" t="s">
        <v>93</v>
      </c>
      <c r="C55" s="7">
        <v>38759015</v>
      </c>
      <c r="D55" s="7"/>
      <c r="E55" s="7">
        <v>144327382132</v>
      </c>
      <c r="F55" s="7"/>
      <c r="G55" s="7">
        <v>147485211474</v>
      </c>
      <c r="H55" s="7"/>
      <c r="I55" s="7">
        <f t="shared" si="0"/>
        <v>-3157829342</v>
      </c>
      <c r="J55" s="7"/>
      <c r="K55" s="7">
        <v>38759015</v>
      </c>
      <c r="L55" s="7"/>
      <c r="M55" s="7">
        <v>144327382132</v>
      </c>
      <c r="N55" s="7"/>
      <c r="O55" s="7">
        <v>164400527698</v>
      </c>
      <c r="P55" s="7"/>
      <c r="Q55" s="7">
        <f t="shared" si="1"/>
        <v>-20073145566</v>
      </c>
      <c r="R55" s="7"/>
      <c r="S55" s="7"/>
      <c r="T55" s="7"/>
      <c r="U55" s="7"/>
      <c r="V55" s="7"/>
      <c r="W55" s="7"/>
      <c r="X55" s="8"/>
      <c r="Y55" s="8"/>
    </row>
    <row r="56" spans="1:25" x14ac:dyDescent="0.55000000000000004">
      <c r="A56" s="3" t="s">
        <v>130</v>
      </c>
      <c r="C56" s="7">
        <v>2000000</v>
      </c>
      <c r="D56" s="7"/>
      <c r="E56" s="7">
        <v>7151195700</v>
      </c>
      <c r="F56" s="7"/>
      <c r="G56" s="7">
        <v>6427305698</v>
      </c>
      <c r="H56" s="7"/>
      <c r="I56" s="7">
        <f t="shared" si="0"/>
        <v>723890002</v>
      </c>
      <c r="J56" s="7"/>
      <c r="K56" s="7">
        <v>2000000</v>
      </c>
      <c r="L56" s="7"/>
      <c r="M56" s="7">
        <v>7151195700</v>
      </c>
      <c r="N56" s="7"/>
      <c r="O56" s="7">
        <v>6427305698</v>
      </c>
      <c r="P56" s="7"/>
      <c r="Q56" s="7">
        <f t="shared" si="1"/>
        <v>723890002</v>
      </c>
      <c r="R56" s="7"/>
      <c r="S56" s="7"/>
      <c r="T56" s="7"/>
      <c r="U56" s="7"/>
      <c r="V56" s="7"/>
      <c r="W56" s="7"/>
      <c r="X56" s="8"/>
      <c r="Y56" s="8"/>
    </row>
    <row r="57" spans="1:25" x14ac:dyDescent="0.55000000000000004">
      <c r="A57" s="3" t="s">
        <v>63</v>
      </c>
      <c r="C57" s="7">
        <v>8500000</v>
      </c>
      <c r="D57" s="7"/>
      <c r="E57" s="7">
        <v>106631743500</v>
      </c>
      <c r="F57" s="7"/>
      <c r="G57" s="7">
        <v>105702306750</v>
      </c>
      <c r="H57" s="7"/>
      <c r="I57" s="7">
        <f t="shared" si="0"/>
        <v>929436750</v>
      </c>
      <c r="J57" s="7"/>
      <c r="K57" s="7">
        <v>8500000</v>
      </c>
      <c r="L57" s="7"/>
      <c r="M57" s="7">
        <v>106631743500</v>
      </c>
      <c r="N57" s="7"/>
      <c r="O57" s="7">
        <v>70366107708</v>
      </c>
      <c r="P57" s="7"/>
      <c r="Q57" s="7">
        <f t="shared" si="1"/>
        <v>36265635792</v>
      </c>
      <c r="R57" s="7"/>
      <c r="S57" s="7"/>
      <c r="T57" s="7"/>
      <c r="U57" s="7"/>
      <c r="V57" s="7"/>
      <c r="W57" s="7"/>
      <c r="X57" s="8"/>
      <c r="Y57" s="8"/>
    </row>
    <row r="58" spans="1:25" x14ac:dyDescent="0.55000000000000004">
      <c r="A58" s="3" t="s">
        <v>109</v>
      </c>
      <c r="C58" s="7">
        <v>124334456</v>
      </c>
      <c r="D58" s="7"/>
      <c r="E58" s="7">
        <v>287604787751</v>
      </c>
      <c r="F58" s="7"/>
      <c r="G58" s="7">
        <v>290739874813</v>
      </c>
      <c r="H58" s="7"/>
      <c r="I58" s="7">
        <f t="shared" si="0"/>
        <v>-3135087062</v>
      </c>
      <c r="J58" s="7"/>
      <c r="K58" s="7">
        <v>124334456</v>
      </c>
      <c r="L58" s="7"/>
      <c r="M58" s="7">
        <v>287604787751</v>
      </c>
      <c r="N58" s="7"/>
      <c r="O58" s="7">
        <v>307518932379</v>
      </c>
      <c r="P58" s="7"/>
      <c r="Q58" s="7">
        <f t="shared" si="1"/>
        <v>-19914144628</v>
      </c>
      <c r="R58" s="7"/>
      <c r="S58" s="7"/>
      <c r="T58" s="7"/>
      <c r="U58" s="7"/>
      <c r="V58" s="7"/>
      <c r="W58" s="7"/>
      <c r="X58" s="8"/>
      <c r="Y58" s="8"/>
    </row>
    <row r="59" spans="1:25" x14ac:dyDescent="0.55000000000000004">
      <c r="A59" s="3" t="s">
        <v>115</v>
      </c>
      <c r="C59" s="7">
        <v>21601487</v>
      </c>
      <c r="D59" s="7"/>
      <c r="E59" s="7">
        <v>56581244731</v>
      </c>
      <c r="F59" s="7"/>
      <c r="G59" s="7">
        <v>57635186676</v>
      </c>
      <c r="H59" s="7"/>
      <c r="I59" s="7">
        <f t="shared" si="0"/>
        <v>-1053941945</v>
      </c>
      <c r="J59" s="7"/>
      <c r="K59" s="7">
        <v>21601487</v>
      </c>
      <c r="L59" s="7"/>
      <c r="M59" s="7">
        <v>56581244731</v>
      </c>
      <c r="N59" s="7"/>
      <c r="O59" s="7">
        <v>55795643906</v>
      </c>
      <c r="P59" s="7"/>
      <c r="Q59" s="7">
        <f t="shared" si="1"/>
        <v>785600825</v>
      </c>
      <c r="R59" s="7"/>
      <c r="S59" s="7"/>
      <c r="T59" s="7"/>
      <c r="U59" s="7"/>
      <c r="V59" s="7"/>
      <c r="W59" s="7"/>
      <c r="X59" s="8"/>
      <c r="Y59" s="8"/>
    </row>
    <row r="60" spans="1:25" x14ac:dyDescent="0.55000000000000004">
      <c r="A60" s="3" t="s">
        <v>107</v>
      </c>
      <c r="C60" s="7">
        <v>23269284</v>
      </c>
      <c r="D60" s="7"/>
      <c r="E60" s="7">
        <v>318511553337</v>
      </c>
      <c r="F60" s="7"/>
      <c r="G60" s="7">
        <v>349740760798</v>
      </c>
      <c r="H60" s="7"/>
      <c r="I60" s="7">
        <f t="shared" si="0"/>
        <v>-31229207461</v>
      </c>
      <c r="J60" s="7"/>
      <c r="K60" s="7">
        <v>23269284</v>
      </c>
      <c r="L60" s="7"/>
      <c r="M60" s="7">
        <v>318511553337</v>
      </c>
      <c r="N60" s="7"/>
      <c r="O60" s="7">
        <v>390656013663</v>
      </c>
      <c r="P60" s="7"/>
      <c r="Q60" s="7">
        <f t="shared" si="1"/>
        <v>-72144460326</v>
      </c>
      <c r="R60" s="7"/>
      <c r="S60" s="7"/>
      <c r="T60" s="7"/>
      <c r="U60" s="7"/>
      <c r="V60" s="7"/>
      <c r="W60" s="7"/>
      <c r="X60" s="8"/>
      <c r="Y60" s="8"/>
    </row>
    <row r="61" spans="1:25" x14ac:dyDescent="0.55000000000000004">
      <c r="A61" s="3" t="s">
        <v>103</v>
      </c>
      <c r="C61" s="7">
        <v>233778687</v>
      </c>
      <c r="D61" s="7"/>
      <c r="E61" s="7">
        <v>293273282211</v>
      </c>
      <c r="F61" s="7"/>
      <c r="G61" s="7">
        <v>305084311888</v>
      </c>
      <c r="H61" s="7"/>
      <c r="I61" s="7">
        <f t="shared" si="0"/>
        <v>-11811029677</v>
      </c>
      <c r="J61" s="7"/>
      <c r="K61" s="7">
        <v>233778687</v>
      </c>
      <c r="L61" s="7"/>
      <c r="M61" s="7">
        <v>293273282211</v>
      </c>
      <c r="N61" s="7"/>
      <c r="O61" s="7">
        <v>336558981593</v>
      </c>
      <c r="P61" s="7"/>
      <c r="Q61" s="7">
        <f t="shared" si="1"/>
        <v>-43285699382</v>
      </c>
      <c r="R61" s="7"/>
      <c r="S61" s="7"/>
      <c r="T61" s="7"/>
      <c r="U61" s="7"/>
      <c r="V61" s="7"/>
      <c r="W61" s="7"/>
      <c r="X61" s="8"/>
      <c r="Y61" s="8"/>
    </row>
    <row r="62" spans="1:25" x14ac:dyDescent="0.55000000000000004">
      <c r="A62" s="3" t="s">
        <v>83</v>
      </c>
      <c r="C62" s="7">
        <v>250001</v>
      </c>
      <c r="D62" s="7"/>
      <c r="E62" s="7">
        <v>1732139053</v>
      </c>
      <c r="F62" s="7"/>
      <c r="G62" s="7">
        <v>1930949848</v>
      </c>
      <c r="H62" s="7"/>
      <c r="I62" s="7">
        <f t="shared" si="0"/>
        <v>-198810795</v>
      </c>
      <c r="J62" s="7"/>
      <c r="K62" s="7">
        <v>250001</v>
      </c>
      <c r="L62" s="7"/>
      <c r="M62" s="7">
        <v>1732139053</v>
      </c>
      <c r="N62" s="7"/>
      <c r="O62" s="7">
        <v>1764107402</v>
      </c>
      <c r="P62" s="7"/>
      <c r="Q62" s="7">
        <f t="shared" si="1"/>
        <v>-31968349</v>
      </c>
      <c r="R62" s="7"/>
      <c r="S62" s="7"/>
      <c r="T62" s="7"/>
      <c r="U62" s="7"/>
      <c r="V62" s="7"/>
      <c r="W62" s="7"/>
      <c r="X62" s="8"/>
      <c r="Y62" s="8"/>
    </row>
    <row r="63" spans="1:25" x14ac:dyDescent="0.55000000000000004">
      <c r="A63" s="3" t="s">
        <v>77</v>
      </c>
      <c r="C63" s="7">
        <v>2875717</v>
      </c>
      <c r="D63" s="7"/>
      <c r="E63" s="7">
        <v>260533394938</v>
      </c>
      <c r="F63" s="7"/>
      <c r="G63" s="7">
        <v>281725150344</v>
      </c>
      <c r="H63" s="7"/>
      <c r="I63" s="7">
        <f t="shared" si="0"/>
        <v>-21191755406</v>
      </c>
      <c r="J63" s="7"/>
      <c r="K63" s="7">
        <v>2875717</v>
      </c>
      <c r="L63" s="7"/>
      <c r="M63" s="7">
        <v>260533394938</v>
      </c>
      <c r="N63" s="7"/>
      <c r="O63" s="7">
        <v>162562132464</v>
      </c>
      <c r="P63" s="7"/>
      <c r="Q63" s="7">
        <f t="shared" si="1"/>
        <v>97971262474</v>
      </c>
      <c r="R63" s="7"/>
      <c r="S63" s="7"/>
      <c r="T63" s="7"/>
      <c r="U63" s="7"/>
      <c r="V63" s="7"/>
      <c r="W63" s="7"/>
      <c r="X63" s="8"/>
      <c r="Y63" s="8"/>
    </row>
    <row r="64" spans="1:25" x14ac:dyDescent="0.55000000000000004">
      <c r="A64" s="3" t="s">
        <v>85</v>
      </c>
      <c r="C64" s="7">
        <v>12203736</v>
      </c>
      <c r="D64" s="7"/>
      <c r="E64" s="7">
        <v>294301062679</v>
      </c>
      <c r="F64" s="7"/>
      <c r="G64" s="7">
        <v>310976714543</v>
      </c>
      <c r="H64" s="7"/>
      <c r="I64" s="7">
        <f t="shared" si="0"/>
        <v>-16675651864</v>
      </c>
      <c r="J64" s="7"/>
      <c r="K64" s="7">
        <v>12203736</v>
      </c>
      <c r="L64" s="7"/>
      <c r="M64" s="7">
        <v>294301062679</v>
      </c>
      <c r="N64" s="7"/>
      <c r="O64" s="7">
        <v>241807831717</v>
      </c>
      <c r="P64" s="7"/>
      <c r="Q64" s="7">
        <f t="shared" si="1"/>
        <v>52493230962</v>
      </c>
      <c r="R64" s="7"/>
      <c r="S64" s="7"/>
      <c r="T64" s="7"/>
      <c r="U64" s="7"/>
      <c r="V64" s="7"/>
      <c r="W64" s="7"/>
      <c r="X64" s="8"/>
      <c r="Y64" s="8"/>
    </row>
    <row r="65" spans="1:25" x14ac:dyDescent="0.55000000000000004">
      <c r="A65" s="3" t="s">
        <v>21</v>
      </c>
      <c r="C65" s="7">
        <v>292967482</v>
      </c>
      <c r="D65" s="7"/>
      <c r="E65" s="7">
        <v>873672976446</v>
      </c>
      <c r="F65" s="7"/>
      <c r="G65" s="7">
        <v>873427839101</v>
      </c>
      <c r="H65" s="7"/>
      <c r="I65" s="7">
        <f t="shared" si="0"/>
        <v>245137345</v>
      </c>
      <c r="J65" s="7"/>
      <c r="K65" s="7">
        <v>292967482</v>
      </c>
      <c r="L65" s="7"/>
      <c r="M65" s="7">
        <v>873672976446</v>
      </c>
      <c r="N65" s="7"/>
      <c r="O65" s="7">
        <v>800643582691</v>
      </c>
      <c r="P65" s="7"/>
      <c r="Q65" s="7">
        <f t="shared" si="1"/>
        <v>73029393755</v>
      </c>
      <c r="R65" s="7"/>
      <c r="S65" s="7"/>
      <c r="T65" s="7"/>
      <c r="U65" s="7"/>
      <c r="V65" s="7"/>
      <c r="W65" s="7"/>
      <c r="X65" s="8"/>
      <c r="Y65" s="8"/>
    </row>
    <row r="66" spans="1:25" x14ac:dyDescent="0.55000000000000004">
      <c r="A66" s="3" t="s">
        <v>87</v>
      </c>
      <c r="C66" s="7">
        <v>154142524</v>
      </c>
      <c r="D66" s="7"/>
      <c r="E66" s="7">
        <v>181265619786</v>
      </c>
      <c r="F66" s="7"/>
      <c r="G66" s="7">
        <v>186408507413</v>
      </c>
      <c r="H66" s="7"/>
      <c r="I66" s="7">
        <f t="shared" si="0"/>
        <v>-5142887627</v>
      </c>
      <c r="J66" s="7"/>
      <c r="K66" s="7">
        <v>154142524</v>
      </c>
      <c r="L66" s="7"/>
      <c r="M66" s="7">
        <v>181265619786</v>
      </c>
      <c r="N66" s="7"/>
      <c r="O66" s="7">
        <v>191176626302</v>
      </c>
      <c r="P66" s="7"/>
      <c r="Q66" s="7">
        <f t="shared" si="1"/>
        <v>-9911006516</v>
      </c>
      <c r="R66" s="7"/>
      <c r="S66" s="7"/>
      <c r="T66" s="7"/>
      <c r="U66" s="7"/>
      <c r="V66" s="7"/>
      <c r="W66" s="7"/>
      <c r="X66" s="8"/>
      <c r="Y66" s="8"/>
    </row>
    <row r="67" spans="1:25" x14ac:dyDescent="0.55000000000000004">
      <c r="A67" s="3" t="s">
        <v>245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28438675155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36807949720</v>
      </c>
      <c r="R67" s="7"/>
      <c r="S67" s="7"/>
      <c r="T67" s="7"/>
      <c r="U67" s="7"/>
      <c r="V67" s="7"/>
      <c r="W67" s="7"/>
      <c r="X67" s="8"/>
      <c r="Y67" s="8"/>
    </row>
    <row r="68" spans="1:25" x14ac:dyDescent="0.55000000000000004">
      <c r="A68" s="3" t="s">
        <v>246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40401580698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40386103478</v>
      </c>
      <c r="R68" s="7"/>
      <c r="S68" s="7"/>
      <c r="T68" s="7"/>
      <c r="U68" s="7"/>
      <c r="V68" s="7"/>
      <c r="W68" s="7"/>
      <c r="X68" s="8"/>
      <c r="Y68" s="8"/>
    </row>
    <row r="69" spans="1:25" x14ac:dyDescent="0.55000000000000004">
      <c r="A69" s="3" t="s">
        <v>247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-9200701627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0</v>
      </c>
      <c r="R69" s="7"/>
      <c r="S69" s="7"/>
      <c r="T69" s="7"/>
      <c r="U69" s="7"/>
      <c r="V69" s="7"/>
      <c r="W69" s="7"/>
      <c r="X69" s="8"/>
      <c r="Y69" s="8"/>
    </row>
    <row r="70" spans="1:25" x14ac:dyDescent="0.55000000000000004">
      <c r="A70" s="3" t="s">
        <v>248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-38749548777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0</v>
      </c>
      <c r="R70" s="7"/>
      <c r="S70" s="7"/>
      <c r="T70" s="7"/>
      <c r="U70" s="7"/>
      <c r="V70" s="7"/>
      <c r="W70" s="7"/>
      <c r="X70" s="8"/>
      <c r="Y70" s="8"/>
    </row>
    <row r="71" spans="1:25" ht="24.75" thickBot="1" x14ac:dyDescent="0.6">
      <c r="A71" s="3" t="s">
        <v>132</v>
      </c>
      <c r="C71" s="7" t="s">
        <v>132</v>
      </c>
      <c r="D71" s="7"/>
      <c r="E71" s="13">
        <f>SUM(E8:E70)</f>
        <v>12309986094238</v>
      </c>
      <c r="F71" s="7"/>
      <c r="G71" s="13">
        <f>SUM(G8:G70)</f>
        <v>13006937761083</v>
      </c>
      <c r="H71" s="7"/>
      <c r="I71" s="13">
        <f>SUM(I8:I70)</f>
        <v>-676061661396</v>
      </c>
      <c r="J71" s="7"/>
      <c r="K71" s="7" t="s">
        <v>132</v>
      </c>
      <c r="L71" s="7"/>
      <c r="M71" s="13">
        <f>SUM(M8:M70)</f>
        <v>12309986094238</v>
      </c>
      <c r="N71" s="7"/>
      <c r="O71" s="13">
        <f>SUM(O8:O70)</f>
        <v>11313606987969</v>
      </c>
      <c r="P71" s="7"/>
      <c r="Q71" s="13">
        <f>SUM(Q8:Q70)</f>
        <v>1073573159467</v>
      </c>
      <c r="R71" s="7"/>
      <c r="S71" s="7"/>
      <c r="T71" s="7"/>
      <c r="U71" s="7"/>
      <c r="V71" s="7"/>
      <c r="W71" s="7"/>
      <c r="X71" s="8"/>
      <c r="Y71" s="8"/>
    </row>
    <row r="72" spans="1:25" ht="24.75" thickTop="1" x14ac:dyDescent="0.55000000000000004">
      <c r="S72" s="14"/>
    </row>
    <row r="73" spans="1:25" x14ac:dyDescent="0.55000000000000004">
      <c r="G73" s="5"/>
    </row>
    <row r="74" spans="1:25" x14ac:dyDescent="0.55000000000000004">
      <c r="G74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8"/>
  <sheetViews>
    <sheetView rightToLeft="1" workbookViewId="0">
      <selection activeCell="C11" sqref="C11"/>
    </sheetView>
  </sheetViews>
  <sheetFormatPr defaultRowHeight="24" x14ac:dyDescent="0.55000000000000004"/>
  <cols>
    <col min="1" max="1" width="28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135</v>
      </c>
      <c r="C6" s="2" t="s">
        <v>244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135</v>
      </c>
      <c r="C7" s="2" t="s">
        <v>137</v>
      </c>
      <c r="E7" s="2" t="s">
        <v>138</v>
      </c>
      <c r="G7" s="2" t="s">
        <v>139</v>
      </c>
      <c r="I7" s="2" t="s">
        <v>137</v>
      </c>
      <c r="K7" s="2" t="s">
        <v>134</v>
      </c>
    </row>
    <row r="8" spans="1:11" x14ac:dyDescent="0.55000000000000004">
      <c r="A8" s="3" t="s">
        <v>140</v>
      </c>
      <c r="C8" s="7">
        <v>215463496595</v>
      </c>
      <c r="D8" s="7"/>
      <c r="E8" s="7">
        <v>2295229742743</v>
      </c>
      <c r="F8" s="7"/>
      <c r="G8" s="7">
        <v>2215685867317</v>
      </c>
      <c r="H8" s="7"/>
      <c r="I8" s="7">
        <v>295007372021</v>
      </c>
      <c r="K8" s="8" t="s">
        <v>86</v>
      </c>
    </row>
    <row r="9" spans="1:11" x14ac:dyDescent="0.55000000000000004">
      <c r="A9" s="3" t="s">
        <v>142</v>
      </c>
      <c r="C9" s="7">
        <v>10426303</v>
      </c>
      <c r="D9" s="7"/>
      <c r="E9" s="7">
        <v>433117832400</v>
      </c>
      <c r="F9" s="7"/>
      <c r="G9" s="7">
        <v>433126713000</v>
      </c>
      <c r="H9" s="7"/>
      <c r="I9" s="7">
        <v>1545703</v>
      </c>
      <c r="K9" s="8" t="s">
        <v>30</v>
      </c>
    </row>
    <row r="10" spans="1:11" x14ac:dyDescent="0.55000000000000004">
      <c r="A10" s="3" t="s">
        <v>144</v>
      </c>
      <c r="C10" s="7">
        <v>2109611</v>
      </c>
      <c r="D10" s="7"/>
      <c r="E10" s="7">
        <v>201110612022</v>
      </c>
      <c r="F10" s="7"/>
      <c r="G10" s="7">
        <v>199111500000</v>
      </c>
      <c r="H10" s="7"/>
      <c r="I10" s="7">
        <v>2001221633</v>
      </c>
      <c r="K10" s="8" t="s">
        <v>46</v>
      </c>
    </row>
    <row r="11" spans="1:11" x14ac:dyDescent="0.55000000000000004">
      <c r="A11" s="3" t="s">
        <v>146</v>
      </c>
      <c r="C11" s="7">
        <v>876482</v>
      </c>
      <c r="D11" s="7"/>
      <c r="E11" s="7">
        <v>124510248640</v>
      </c>
      <c r="F11" s="7"/>
      <c r="G11" s="7">
        <v>124509805900</v>
      </c>
      <c r="H11" s="7"/>
      <c r="I11" s="7">
        <v>1319222</v>
      </c>
      <c r="K11" s="8" t="s">
        <v>30</v>
      </c>
    </row>
    <row r="12" spans="1:11" x14ac:dyDescent="0.55000000000000004">
      <c r="A12" s="3" t="s">
        <v>149</v>
      </c>
      <c r="C12" s="7">
        <v>120000000000</v>
      </c>
      <c r="D12" s="7"/>
      <c r="E12" s="7">
        <v>0</v>
      </c>
      <c r="F12" s="7"/>
      <c r="G12" s="7">
        <v>120000000000</v>
      </c>
      <c r="H12" s="7"/>
      <c r="I12" s="7">
        <v>0</v>
      </c>
      <c r="K12" s="8" t="s">
        <v>30</v>
      </c>
    </row>
    <row r="13" spans="1:11" x14ac:dyDescent="0.55000000000000004">
      <c r="A13" s="3" t="s">
        <v>142</v>
      </c>
      <c r="C13" s="7">
        <v>140000000000</v>
      </c>
      <c r="D13" s="7"/>
      <c r="E13" s="7">
        <v>0</v>
      </c>
      <c r="F13" s="7"/>
      <c r="G13" s="7">
        <v>140000000000</v>
      </c>
      <c r="H13" s="7"/>
      <c r="I13" s="7">
        <v>0</v>
      </c>
      <c r="K13" s="8" t="s">
        <v>30</v>
      </c>
    </row>
    <row r="14" spans="1:11" x14ac:dyDescent="0.55000000000000004">
      <c r="A14" s="3" t="s">
        <v>142</v>
      </c>
      <c r="C14" s="7">
        <v>100000000000</v>
      </c>
      <c r="D14" s="7"/>
      <c r="E14" s="7">
        <v>0</v>
      </c>
      <c r="F14" s="7"/>
      <c r="G14" s="7">
        <v>100000000000</v>
      </c>
      <c r="H14" s="7"/>
      <c r="I14" s="7">
        <v>0</v>
      </c>
      <c r="K14" s="8" t="s">
        <v>30</v>
      </c>
    </row>
    <row r="15" spans="1:11" x14ac:dyDescent="0.55000000000000004">
      <c r="A15" s="3" t="s">
        <v>142</v>
      </c>
      <c r="C15" s="7">
        <v>100000000000</v>
      </c>
      <c r="D15" s="7"/>
      <c r="E15" s="7">
        <v>0</v>
      </c>
      <c r="F15" s="7"/>
      <c r="G15" s="7">
        <v>100000000000</v>
      </c>
      <c r="H15" s="7"/>
      <c r="I15" s="7">
        <v>0</v>
      </c>
      <c r="K15" s="8" t="s">
        <v>30</v>
      </c>
    </row>
    <row r="16" spans="1:11" ht="24.75" thickBot="1" x14ac:dyDescent="0.6">
      <c r="A16" s="3" t="s">
        <v>142</v>
      </c>
      <c r="C16" s="7">
        <v>80000000000</v>
      </c>
      <c r="D16" s="7"/>
      <c r="E16" s="7">
        <v>0</v>
      </c>
      <c r="F16" s="7"/>
      <c r="G16" s="7">
        <v>80000000000</v>
      </c>
      <c r="H16" s="7"/>
      <c r="I16" s="7">
        <v>0</v>
      </c>
      <c r="K16" s="8" t="s">
        <v>30</v>
      </c>
    </row>
    <row r="17" spans="1:11" ht="25.5" thickBot="1" x14ac:dyDescent="0.65">
      <c r="A17" s="4" t="s">
        <v>132</v>
      </c>
      <c r="C17" s="6">
        <f>SUM(C8:C16)</f>
        <v>755476908991</v>
      </c>
      <c r="E17" s="6">
        <f>SUM(E8:E16)</f>
        <v>3053968435805</v>
      </c>
      <c r="G17" s="6">
        <f>SUM(G8:G16)</f>
        <v>3512433886217</v>
      </c>
      <c r="I17" s="6">
        <f>SUM(I8:I16)</f>
        <v>297011458579</v>
      </c>
      <c r="K17" s="10" t="s">
        <v>155</v>
      </c>
    </row>
    <row r="18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1" sqref="G11"/>
    </sheetView>
  </sheetViews>
  <sheetFormatPr defaultRowHeight="24" x14ac:dyDescent="0.55000000000000004"/>
  <cols>
    <col min="1" max="1" width="31.42578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5.5" thickBot="1" x14ac:dyDescent="0.6">
      <c r="A6" s="2" t="s">
        <v>160</v>
      </c>
      <c r="C6" s="2" t="s">
        <v>137</v>
      </c>
      <c r="E6" s="2" t="s">
        <v>220</v>
      </c>
      <c r="G6" s="2" t="s">
        <v>13</v>
      </c>
    </row>
    <row r="7" spans="1:7" x14ac:dyDescent="0.55000000000000004">
      <c r="A7" s="3" t="s">
        <v>241</v>
      </c>
      <c r="C7" s="5">
        <f>'درآمدسرمایه‌گذاری در سهام'!I92</f>
        <v>-16330235602</v>
      </c>
      <c r="E7" s="17">
        <f>C7/$C$9</f>
        <v>3.0755923931836113</v>
      </c>
      <c r="G7" s="17">
        <v>-1.2914819052050211E-3</v>
      </c>
    </row>
    <row r="8" spans="1:7" ht="24.75" thickBot="1" x14ac:dyDescent="0.6">
      <c r="A8" s="3" t="s">
        <v>242</v>
      </c>
      <c r="C8" s="5">
        <v>11020612767</v>
      </c>
      <c r="E8" s="17">
        <f t="shared" ref="E8:E9" si="0">C8/$C$9</f>
        <v>-2.0755923931836113</v>
      </c>
      <c r="G8" s="17">
        <v>8.7156868521289454E-4</v>
      </c>
    </row>
    <row r="9" spans="1:7" ht="25.5" thickBot="1" x14ac:dyDescent="0.65">
      <c r="A9" s="4" t="s">
        <v>132</v>
      </c>
      <c r="C9" s="6">
        <f>SUM(C7:C8)</f>
        <v>-5309622835</v>
      </c>
      <c r="E9" s="19">
        <f>SUM(E7:E8)</f>
        <v>1</v>
      </c>
      <c r="G9" s="20" t="s">
        <v>243</v>
      </c>
    </row>
    <row r="10" spans="1:7" ht="24.75" thickTop="1" x14ac:dyDescent="0.55000000000000004">
      <c r="E10" s="8"/>
    </row>
    <row r="11" spans="1:7" x14ac:dyDescent="0.55000000000000004">
      <c r="G11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93"/>
  <sheetViews>
    <sheetView rightToLeft="1" topLeftCell="A76" workbookViewId="0">
      <selection activeCell="C92" sqref="A92:C92"/>
    </sheetView>
  </sheetViews>
  <sheetFormatPr defaultRowHeight="24" x14ac:dyDescent="0.55000000000000004"/>
  <cols>
    <col min="1" max="1" width="43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5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  <c r="L3" s="1" t="s">
        <v>156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  <c r="R3" s="1" t="s">
        <v>156</v>
      </c>
      <c r="S3" s="1" t="s">
        <v>156</v>
      </c>
      <c r="T3" s="1" t="s">
        <v>156</v>
      </c>
      <c r="U3" s="1" t="s">
        <v>156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5" ht="24.75" x14ac:dyDescent="0.55000000000000004">
      <c r="A6" s="2" t="s">
        <v>3</v>
      </c>
      <c r="C6" s="2" t="s">
        <v>158</v>
      </c>
      <c r="D6" s="2" t="s">
        <v>158</v>
      </c>
      <c r="E6" s="2" t="s">
        <v>158</v>
      </c>
      <c r="F6" s="2" t="s">
        <v>158</v>
      </c>
      <c r="G6" s="2" t="s">
        <v>158</v>
      </c>
      <c r="H6" s="2" t="s">
        <v>158</v>
      </c>
      <c r="I6" s="2" t="s">
        <v>158</v>
      </c>
      <c r="J6" s="2" t="s">
        <v>158</v>
      </c>
      <c r="K6" s="2" t="s">
        <v>158</v>
      </c>
      <c r="M6" s="2" t="s">
        <v>159</v>
      </c>
      <c r="N6" s="2" t="s">
        <v>159</v>
      </c>
      <c r="O6" s="2" t="s">
        <v>159</v>
      </c>
      <c r="P6" s="2" t="s">
        <v>159</v>
      </c>
      <c r="Q6" s="2" t="s">
        <v>159</v>
      </c>
      <c r="R6" s="2" t="s">
        <v>159</v>
      </c>
      <c r="S6" s="2" t="s">
        <v>159</v>
      </c>
      <c r="T6" s="2" t="s">
        <v>159</v>
      </c>
      <c r="U6" s="2" t="s">
        <v>159</v>
      </c>
    </row>
    <row r="7" spans="1:25" ht="24.75" x14ac:dyDescent="0.55000000000000004">
      <c r="A7" s="2" t="s">
        <v>3</v>
      </c>
      <c r="C7" s="2" t="s">
        <v>217</v>
      </c>
      <c r="E7" s="2" t="s">
        <v>218</v>
      </c>
      <c r="G7" s="2" t="s">
        <v>219</v>
      </c>
      <c r="I7" s="2" t="s">
        <v>137</v>
      </c>
      <c r="K7" s="2" t="s">
        <v>220</v>
      </c>
      <c r="M7" s="2" t="s">
        <v>217</v>
      </c>
      <c r="O7" s="2" t="s">
        <v>218</v>
      </c>
      <c r="Q7" s="2" t="s">
        <v>219</v>
      </c>
      <c r="S7" s="2" t="s">
        <v>137</v>
      </c>
      <c r="U7" s="2" t="s">
        <v>220</v>
      </c>
    </row>
    <row r="8" spans="1:25" x14ac:dyDescent="0.55000000000000004">
      <c r="A8" s="3" t="s">
        <v>84</v>
      </c>
      <c r="C8" s="7">
        <v>0</v>
      </c>
      <c r="D8" s="7"/>
      <c r="E8" s="7">
        <v>357879005</v>
      </c>
      <c r="F8" s="7"/>
      <c r="G8" s="7">
        <v>1435884316</v>
      </c>
      <c r="H8" s="7"/>
      <c r="I8" s="7">
        <f>C8+E8+G8</f>
        <v>1793763321</v>
      </c>
      <c r="J8" s="7"/>
      <c r="K8" s="15">
        <f>I8/$I$92</f>
        <v>-0.10984307665348771</v>
      </c>
      <c r="L8" s="7"/>
      <c r="M8" s="7">
        <v>0</v>
      </c>
      <c r="N8" s="7"/>
      <c r="O8" s="7">
        <v>1497020291</v>
      </c>
      <c r="P8" s="7"/>
      <c r="Q8" s="7">
        <v>1435884316</v>
      </c>
      <c r="R8" s="7"/>
      <c r="S8" s="7">
        <f>M8+O8+Q8</f>
        <v>2932904607</v>
      </c>
      <c r="T8" s="7"/>
      <c r="U8" s="15">
        <f>S8/$S$92</f>
        <v>9.8446153081376301E-4</v>
      </c>
      <c r="V8" s="7"/>
      <c r="W8" s="7"/>
      <c r="X8" s="8"/>
      <c r="Y8" s="8"/>
    </row>
    <row r="9" spans="1:25" x14ac:dyDescent="0.55000000000000004">
      <c r="A9" s="3" t="s">
        <v>27</v>
      </c>
      <c r="C9" s="7">
        <v>0</v>
      </c>
      <c r="D9" s="7"/>
      <c r="E9" s="7">
        <v>-3737689513</v>
      </c>
      <c r="F9" s="7"/>
      <c r="G9" s="7">
        <v>10737700050</v>
      </c>
      <c r="H9" s="7"/>
      <c r="I9" s="7">
        <f t="shared" ref="I9:I72" si="0">C9+E9+G9</f>
        <v>7000010537</v>
      </c>
      <c r="J9" s="7"/>
      <c r="K9" s="15">
        <f t="shared" ref="K9:K72" si="1">I9/$I$92</f>
        <v>-0.42865337081497423</v>
      </c>
      <c r="L9" s="7"/>
      <c r="M9" s="7">
        <v>0</v>
      </c>
      <c r="N9" s="7"/>
      <c r="O9" s="7">
        <v>6986964948</v>
      </c>
      <c r="P9" s="7"/>
      <c r="Q9" s="7">
        <v>51194086054</v>
      </c>
      <c r="R9" s="7"/>
      <c r="S9" s="7">
        <f t="shared" ref="S9:S72" si="2">M9+O9+Q9</f>
        <v>58181051002</v>
      </c>
      <c r="T9" s="7"/>
      <c r="U9" s="15">
        <f t="shared" ref="U9:U72" si="3">S9/$S$92</f>
        <v>1.9529106537280072E-2</v>
      </c>
      <c r="V9" s="7"/>
      <c r="W9" s="7"/>
      <c r="X9" s="8"/>
      <c r="Y9" s="8"/>
    </row>
    <row r="10" spans="1:25" x14ac:dyDescent="0.55000000000000004">
      <c r="A10" s="3" t="s">
        <v>29</v>
      </c>
      <c r="C10" s="7">
        <v>0</v>
      </c>
      <c r="D10" s="7"/>
      <c r="E10" s="7">
        <v>0</v>
      </c>
      <c r="F10" s="7"/>
      <c r="G10" s="7">
        <v>1113297177</v>
      </c>
      <c r="H10" s="7"/>
      <c r="I10" s="7">
        <f t="shared" si="0"/>
        <v>1113297177</v>
      </c>
      <c r="J10" s="7"/>
      <c r="K10" s="15">
        <f t="shared" si="1"/>
        <v>-6.8173981327229113E-2</v>
      </c>
      <c r="L10" s="7"/>
      <c r="M10" s="7">
        <v>500000320</v>
      </c>
      <c r="N10" s="7"/>
      <c r="O10" s="7">
        <v>0</v>
      </c>
      <c r="P10" s="7"/>
      <c r="Q10" s="7">
        <v>2451066179</v>
      </c>
      <c r="R10" s="7"/>
      <c r="S10" s="7">
        <f t="shared" si="2"/>
        <v>2951066499</v>
      </c>
      <c r="T10" s="7"/>
      <c r="U10" s="15">
        <f t="shared" si="3"/>
        <v>9.9055776863824613E-4</v>
      </c>
      <c r="V10" s="7"/>
      <c r="W10" s="7"/>
      <c r="X10" s="8"/>
      <c r="Y10" s="8"/>
    </row>
    <row r="11" spans="1:25" x14ac:dyDescent="0.55000000000000004">
      <c r="A11" s="3" t="s">
        <v>81</v>
      </c>
      <c r="C11" s="7">
        <v>0</v>
      </c>
      <c r="D11" s="7"/>
      <c r="E11" s="7">
        <v>-354641960241</v>
      </c>
      <c r="F11" s="7"/>
      <c r="G11" s="7">
        <v>521451946848</v>
      </c>
      <c r="H11" s="7"/>
      <c r="I11" s="7">
        <f t="shared" si="0"/>
        <v>166809986607</v>
      </c>
      <c r="J11" s="7"/>
      <c r="K11" s="15">
        <f t="shared" si="1"/>
        <v>-10.214793630201539</v>
      </c>
      <c r="L11" s="7"/>
      <c r="M11" s="7">
        <v>0</v>
      </c>
      <c r="N11" s="7"/>
      <c r="O11" s="7">
        <v>600642914715</v>
      </c>
      <c r="P11" s="7"/>
      <c r="Q11" s="7">
        <v>926527255387</v>
      </c>
      <c r="R11" s="7"/>
      <c r="S11" s="7">
        <f t="shared" si="2"/>
        <v>1527170170102</v>
      </c>
      <c r="T11" s="7"/>
      <c r="U11" s="15">
        <f t="shared" si="3"/>
        <v>0.5126113818647392</v>
      </c>
      <c r="V11" s="7"/>
      <c r="W11" s="7"/>
      <c r="X11" s="8"/>
      <c r="Y11" s="8"/>
    </row>
    <row r="12" spans="1:25" x14ac:dyDescent="0.55000000000000004">
      <c r="A12" s="3" t="s">
        <v>206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15">
        <f t="shared" si="1"/>
        <v>0</v>
      </c>
      <c r="L12" s="7"/>
      <c r="M12" s="7">
        <v>0</v>
      </c>
      <c r="N12" s="7"/>
      <c r="O12" s="7">
        <v>0</v>
      </c>
      <c r="P12" s="7"/>
      <c r="Q12" s="7">
        <v>19015236557</v>
      </c>
      <c r="R12" s="7"/>
      <c r="S12" s="7">
        <f t="shared" si="2"/>
        <v>19015236557</v>
      </c>
      <c r="T12" s="7"/>
      <c r="U12" s="15">
        <f t="shared" si="3"/>
        <v>6.3826722645568979E-3</v>
      </c>
      <c r="V12" s="7"/>
      <c r="W12" s="7"/>
      <c r="X12" s="8"/>
      <c r="Y12" s="8"/>
    </row>
    <row r="13" spans="1:25" x14ac:dyDescent="0.55000000000000004">
      <c r="A13" s="3" t="s">
        <v>97</v>
      </c>
      <c r="C13" s="7">
        <v>0</v>
      </c>
      <c r="D13" s="7"/>
      <c r="E13" s="7">
        <v>-23938021888</v>
      </c>
      <c r="F13" s="7"/>
      <c r="G13" s="7">
        <v>0</v>
      </c>
      <c r="H13" s="7"/>
      <c r="I13" s="7">
        <f t="shared" si="0"/>
        <v>-23938021888</v>
      </c>
      <c r="J13" s="7"/>
      <c r="K13" s="15">
        <f t="shared" si="1"/>
        <v>1.4658711895784442</v>
      </c>
      <c r="L13" s="7"/>
      <c r="M13" s="7">
        <v>0</v>
      </c>
      <c r="N13" s="7"/>
      <c r="O13" s="7">
        <v>-33875151074</v>
      </c>
      <c r="P13" s="7"/>
      <c r="Q13" s="7">
        <v>5645755286</v>
      </c>
      <c r="R13" s="7"/>
      <c r="S13" s="7">
        <f t="shared" si="2"/>
        <v>-28229395788</v>
      </c>
      <c r="T13" s="7"/>
      <c r="U13" s="15">
        <f t="shared" si="3"/>
        <v>-9.4755056557494343E-3</v>
      </c>
      <c r="V13" s="7"/>
      <c r="W13" s="7"/>
      <c r="X13" s="8"/>
      <c r="Y13" s="8"/>
    </row>
    <row r="14" spans="1:25" x14ac:dyDescent="0.55000000000000004">
      <c r="A14" s="3" t="s">
        <v>19</v>
      </c>
      <c r="C14" s="7">
        <v>0</v>
      </c>
      <c r="D14" s="7"/>
      <c r="E14" s="7">
        <v>-76541893</v>
      </c>
      <c r="F14" s="7"/>
      <c r="G14" s="7">
        <v>0</v>
      </c>
      <c r="H14" s="7"/>
      <c r="I14" s="7">
        <f t="shared" si="0"/>
        <v>-76541893</v>
      </c>
      <c r="J14" s="7"/>
      <c r="K14" s="15">
        <f t="shared" si="1"/>
        <v>4.6871272935355415E-3</v>
      </c>
      <c r="L14" s="7"/>
      <c r="M14" s="7">
        <v>0</v>
      </c>
      <c r="N14" s="7"/>
      <c r="O14" s="7">
        <v>648976442</v>
      </c>
      <c r="P14" s="7"/>
      <c r="Q14" s="7">
        <v>727257171</v>
      </c>
      <c r="R14" s="7"/>
      <c r="S14" s="7">
        <f t="shared" si="2"/>
        <v>1376233613</v>
      </c>
      <c r="T14" s="7"/>
      <c r="U14" s="15">
        <f t="shared" si="3"/>
        <v>4.6194787453287801E-4</v>
      </c>
      <c r="V14" s="7"/>
      <c r="W14" s="7"/>
      <c r="X14" s="8"/>
      <c r="Y14" s="8"/>
    </row>
    <row r="15" spans="1:25" x14ac:dyDescent="0.55000000000000004">
      <c r="A15" s="3" t="s">
        <v>89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15">
        <f t="shared" si="1"/>
        <v>0</v>
      </c>
      <c r="L15" s="7"/>
      <c r="M15" s="7">
        <v>43555500000</v>
      </c>
      <c r="N15" s="7"/>
      <c r="O15" s="7">
        <v>26193746165</v>
      </c>
      <c r="P15" s="7"/>
      <c r="Q15" s="7">
        <v>-118344501</v>
      </c>
      <c r="R15" s="7"/>
      <c r="S15" s="7">
        <f t="shared" si="2"/>
        <v>69630901664</v>
      </c>
      <c r="T15" s="7"/>
      <c r="U15" s="15">
        <f t="shared" si="3"/>
        <v>2.3372374226041114E-2</v>
      </c>
      <c r="V15" s="7"/>
      <c r="W15" s="7"/>
      <c r="X15" s="8"/>
      <c r="Y15" s="8"/>
    </row>
    <row r="16" spans="1:25" x14ac:dyDescent="0.55000000000000004">
      <c r="A16" s="3" t="s">
        <v>65</v>
      </c>
      <c r="C16" s="7">
        <v>0</v>
      </c>
      <c r="D16" s="7"/>
      <c r="E16" s="7">
        <v>1178985796</v>
      </c>
      <c r="F16" s="7"/>
      <c r="G16" s="7">
        <v>0</v>
      </c>
      <c r="H16" s="7"/>
      <c r="I16" s="7">
        <f t="shared" si="0"/>
        <v>1178985796</v>
      </c>
      <c r="J16" s="7"/>
      <c r="K16" s="15">
        <f t="shared" si="1"/>
        <v>-7.2196496409127564E-2</v>
      </c>
      <c r="L16" s="7"/>
      <c r="M16" s="7">
        <v>36535278000</v>
      </c>
      <c r="N16" s="7"/>
      <c r="O16" s="7">
        <v>-2032312142</v>
      </c>
      <c r="P16" s="7"/>
      <c r="Q16" s="7">
        <v>-9759117830</v>
      </c>
      <c r="R16" s="7"/>
      <c r="S16" s="7">
        <f t="shared" si="2"/>
        <v>24743848028</v>
      </c>
      <c r="T16" s="7"/>
      <c r="U16" s="15">
        <f t="shared" si="3"/>
        <v>8.3055434021717545E-3</v>
      </c>
      <c r="V16" s="7"/>
      <c r="W16" s="7"/>
      <c r="X16" s="8"/>
      <c r="Y16" s="8"/>
    </row>
    <row r="17" spans="1:25" x14ac:dyDescent="0.55000000000000004">
      <c r="A17" s="3" t="s">
        <v>69</v>
      </c>
      <c r="C17" s="7">
        <v>0</v>
      </c>
      <c r="D17" s="7"/>
      <c r="E17" s="7">
        <v>-26330453240</v>
      </c>
      <c r="F17" s="7"/>
      <c r="G17" s="7">
        <v>0</v>
      </c>
      <c r="H17" s="7"/>
      <c r="I17" s="7">
        <f t="shared" si="0"/>
        <v>-26330453240</v>
      </c>
      <c r="J17" s="7"/>
      <c r="K17" s="15">
        <f t="shared" si="1"/>
        <v>1.6123743638319126</v>
      </c>
      <c r="L17" s="7"/>
      <c r="M17" s="7">
        <v>13902254400</v>
      </c>
      <c r="N17" s="7"/>
      <c r="O17" s="7">
        <v>-27131058966</v>
      </c>
      <c r="P17" s="7"/>
      <c r="Q17" s="7">
        <v>6051317889</v>
      </c>
      <c r="R17" s="7"/>
      <c r="S17" s="7">
        <f t="shared" si="2"/>
        <v>-7177486677</v>
      </c>
      <c r="T17" s="7"/>
      <c r="U17" s="15">
        <f t="shared" si="3"/>
        <v>-2.4092019578715227E-3</v>
      </c>
      <c r="V17" s="7"/>
      <c r="W17" s="7"/>
      <c r="X17" s="8"/>
      <c r="Y17" s="8"/>
    </row>
    <row r="18" spans="1:25" x14ac:dyDescent="0.55000000000000004">
      <c r="A18" s="3" t="s">
        <v>111</v>
      </c>
      <c r="C18" s="7">
        <v>19515301142</v>
      </c>
      <c r="D18" s="7"/>
      <c r="E18" s="7">
        <v>-28006860663</v>
      </c>
      <c r="F18" s="7"/>
      <c r="G18" s="7">
        <v>0</v>
      </c>
      <c r="H18" s="7"/>
      <c r="I18" s="7">
        <f t="shared" si="0"/>
        <v>-8491559521</v>
      </c>
      <c r="J18" s="7"/>
      <c r="K18" s="15">
        <f t="shared" si="1"/>
        <v>0.51999001900254394</v>
      </c>
      <c r="L18" s="7"/>
      <c r="M18" s="7">
        <v>19515301142</v>
      </c>
      <c r="N18" s="7"/>
      <c r="O18" s="7">
        <v>-15147281827</v>
      </c>
      <c r="P18" s="7"/>
      <c r="Q18" s="7">
        <v>9098451763</v>
      </c>
      <c r="R18" s="7"/>
      <c r="S18" s="7">
        <f t="shared" si="2"/>
        <v>13466471078</v>
      </c>
      <c r="T18" s="7"/>
      <c r="U18" s="15">
        <f t="shared" si="3"/>
        <v>4.5201684024996809E-3</v>
      </c>
      <c r="V18" s="7"/>
      <c r="W18" s="7"/>
      <c r="X18" s="8"/>
      <c r="Y18" s="8"/>
    </row>
    <row r="19" spans="1:25" x14ac:dyDescent="0.55000000000000004">
      <c r="A19" s="3" t="s">
        <v>207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15">
        <f t="shared" si="1"/>
        <v>0</v>
      </c>
      <c r="L19" s="7"/>
      <c r="M19" s="7">
        <v>0</v>
      </c>
      <c r="N19" s="7"/>
      <c r="O19" s="7">
        <v>0</v>
      </c>
      <c r="P19" s="7"/>
      <c r="Q19" s="7">
        <v>1523405710</v>
      </c>
      <c r="R19" s="7"/>
      <c r="S19" s="7">
        <f t="shared" si="2"/>
        <v>1523405710</v>
      </c>
      <c r="T19" s="7"/>
      <c r="U19" s="15">
        <f t="shared" si="3"/>
        <v>5.1134779963098458E-4</v>
      </c>
      <c r="V19" s="7"/>
      <c r="W19" s="7"/>
      <c r="X19" s="8"/>
      <c r="Y19" s="8"/>
    </row>
    <row r="20" spans="1:25" x14ac:dyDescent="0.55000000000000004">
      <c r="A20" s="3" t="s">
        <v>101</v>
      </c>
      <c r="C20" s="7">
        <v>0</v>
      </c>
      <c r="D20" s="7"/>
      <c r="E20" s="7">
        <v>-17282025174</v>
      </c>
      <c r="F20" s="7"/>
      <c r="G20" s="7">
        <v>0</v>
      </c>
      <c r="H20" s="7"/>
      <c r="I20" s="7">
        <f t="shared" si="0"/>
        <v>-17282025174</v>
      </c>
      <c r="J20" s="7"/>
      <c r="K20" s="15">
        <f t="shared" si="1"/>
        <v>1.0582838848867209</v>
      </c>
      <c r="L20" s="7"/>
      <c r="M20" s="7">
        <v>0</v>
      </c>
      <c r="N20" s="7"/>
      <c r="O20" s="7">
        <v>-15564866717</v>
      </c>
      <c r="P20" s="7"/>
      <c r="Q20" s="7">
        <v>8275566389</v>
      </c>
      <c r="R20" s="7"/>
      <c r="S20" s="7">
        <f t="shared" si="2"/>
        <v>-7289300328</v>
      </c>
      <c r="T20" s="7"/>
      <c r="U20" s="15">
        <f t="shared" si="3"/>
        <v>-2.4467334335856036E-3</v>
      </c>
      <c r="V20" s="7"/>
      <c r="W20" s="7"/>
      <c r="X20" s="8"/>
      <c r="Y20" s="8"/>
    </row>
    <row r="21" spans="1:25" x14ac:dyDescent="0.55000000000000004">
      <c r="A21" s="3" t="s">
        <v>15</v>
      </c>
      <c r="C21" s="7">
        <v>0</v>
      </c>
      <c r="D21" s="7"/>
      <c r="E21" s="7">
        <v>-2534294944</v>
      </c>
      <c r="F21" s="7"/>
      <c r="G21" s="7">
        <v>0</v>
      </c>
      <c r="H21" s="7"/>
      <c r="I21" s="7">
        <f t="shared" si="0"/>
        <v>-2534294944</v>
      </c>
      <c r="J21" s="7"/>
      <c r="K21" s="15">
        <f t="shared" si="1"/>
        <v>0.1551903478777501</v>
      </c>
      <c r="L21" s="7"/>
      <c r="M21" s="7">
        <v>0</v>
      </c>
      <c r="N21" s="7"/>
      <c r="O21" s="7">
        <v>2095347947</v>
      </c>
      <c r="P21" s="7"/>
      <c r="Q21" s="7">
        <v>9380330173</v>
      </c>
      <c r="R21" s="7"/>
      <c r="S21" s="7">
        <f t="shared" si="2"/>
        <v>11475678120</v>
      </c>
      <c r="T21" s="7"/>
      <c r="U21" s="15">
        <f t="shared" si="3"/>
        <v>3.851936957709994E-3</v>
      </c>
      <c r="V21" s="7"/>
      <c r="W21" s="7"/>
      <c r="X21" s="8"/>
      <c r="Y21" s="8"/>
    </row>
    <row r="22" spans="1:25" x14ac:dyDescent="0.55000000000000004">
      <c r="A22" s="3" t="s">
        <v>208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5">
        <f t="shared" si="1"/>
        <v>0</v>
      </c>
      <c r="L22" s="7"/>
      <c r="M22" s="7">
        <v>0</v>
      </c>
      <c r="N22" s="7"/>
      <c r="O22" s="7">
        <v>0</v>
      </c>
      <c r="P22" s="7"/>
      <c r="Q22" s="7">
        <v>-8834970793</v>
      </c>
      <c r="R22" s="7"/>
      <c r="S22" s="7">
        <f t="shared" si="2"/>
        <v>-8834970793</v>
      </c>
      <c r="T22" s="7"/>
      <c r="U22" s="15">
        <f t="shared" si="3"/>
        <v>-2.9655546419112247E-3</v>
      </c>
      <c r="V22" s="7"/>
      <c r="W22" s="7"/>
      <c r="X22" s="8"/>
      <c r="Y22" s="8"/>
    </row>
    <row r="23" spans="1:25" x14ac:dyDescent="0.55000000000000004">
      <c r="A23" s="3" t="s">
        <v>209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15">
        <f t="shared" si="1"/>
        <v>0</v>
      </c>
      <c r="L23" s="7"/>
      <c r="M23" s="7">
        <v>0</v>
      </c>
      <c r="N23" s="7"/>
      <c r="O23" s="7">
        <v>0</v>
      </c>
      <c r="P23" s="7"/>
      <c r="Q23" s="7">
        <v>45396222133</v>
      </c>
      <c r="R23" s="7"/>
      <c r="S23" s="7">
        <f t="shared" si="2"/>
        <v>45396222133</v>
      </c>
      <c r="T23" s="7"/>
      <c r="U23" s="15">
        <f t="shared" si="3"/>
        <v>1.5237738802534061E-2</v>
      </c>
      <c r="V23" s="7"/>
      <c r="W23" s="7"/>
      <c r="X23" s="8"/>
      <c r="Y23" s="8"/>
    </row>
    <row r="24" spans="1:25" x14ac:dyDescent="0.55000000000000004">
      <c r="A24" s="3" t="s">
        <v>67</v>
      </c>
      <c r="C24" s="7">
        <v>0</v>
      </c>
      <c r="D24" s="7"/>
      <c r="E24" s="7">
        <v>-5411222299</v>
      </c>
      <c r="F24" s="7"/>
      <c r="G24" s="7">
        <v>0</v>
      </c>
      <c r="H24" s="7"/>
      <c r="I24" s="7">
        <f t="shared" si="0"/>
        <v>-5411222299</v>
      </c>
      <c r="J24" s="7"/>
      <c r="K24" s="15">
        <f t="shared" si="1"/>
        <v>0.33136216959033193</v>
      </c>
      <c r="L24" s="7"/>
      <c r="M24" s="7">
        <v>1238225440</v>
      </c>
      <c r="N24" s="7"/>
      <c r="O24" s="7">
        <v>-7986383094</v>
      </c>
      <c r="P24" s="7"/>
      <c r="Q24" s="7">
        <v>10375465357</v>
      </c>
      <c r="R24" s="7"/>
      <c r="S24" s="7">
        <f t="shared" si="2"/>
        <v>3627307703</v>
      </c>
      <c r="T24" s="7"/>
      <c r="U24" s="15">
        <f t="shared" si="3"/>
        <v>1.2175455299518149E-3</v>
      </c>
      <c r="V24" s="7"/>
      <c r="W24" s="7"/>
      <c r="X24" s="8"/>
      <c r="Y24" s="8"/>
    </row>
    <row r="25" spans="1:25" x14ac:dyDescent="0.55000000000000004">
      <c r="A25" s="3" t="s">
        <v>210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15">
        <f t="shared" si="1"/>
        <v>0</v>
      </c>
      <c r="L25" s="7"/>
      <c r="M25" s="7">
        <v>0</v>
      </c>
      <c r="N25" s="7"/>
      <c r="O25" s="7">
        <v>0</v>
      </c>
      <c r="P25" s="7"/>
      <c r="Q25" s="7">
        <v>-119886692</v>
      </c>
      <c r="R25" s="7"/>
      <c r="S25" s="7">
        <f t="shared" si="2"/>
        <v>-119886692</v>
      </c>
      <c r="T25" s="7"/>
      <c r="U25" s="15">
        <f t="shared" si="3"/>
        <v>-4.0241280281952964E-5</v>
      </c>
      <c r="V25" s="7"/>
      <c r="W25" s="7"/>
      <c r="X25" s="8"/>
      <c r="Y25" s="8"/>
    </row>
    <row r="26" spans="1:25" x14ac:dyDescent="0.55000000000000004">
      <c r="A26" s="3" t="s">
        <v>119</v>
      </c>
      <c r="C26" s="7">
        <v>0</v>
      </c>
      <c r="D26" s="7"/>
      <c r="E26" s="7">
        <v>-432413479</v>
      </c>
      <c r="F26" s="7"/>
      <c r="G26" s="7">
        <v>0</v>
      </c>
      <c r="H26" s="7"/>
      <c r="I26" s="7">
        <f t="shared" si="0"/>
        <v>-432413479</v>
      </c>
      <c r="J26" s="7"/>
      <c r="K26" s="15">
        <f t="shared" si="1"/>
        <v>2.6479316620945836E-2</v>
      </c>
      <c r="L26" s="7"/>
      <c r="M26" s="7">
        <v>0</v>
      </c>
      <c r="N26" s="7"/>
      <c r="O26" s="7">
        <v>-226722067</v>
      </c>
      <c r="P26" s="7"/>
      <c r="Q26" s="7">
        <v>963649889</v>
      </c>
      <c r="R26" s="7"/>
      <c r="S26" s="7">
        <f t="shared" si="2"/>
        <v>736927822</v>
      </c>
      <c r="T26" s="7"/>
      <c r="U26" s="15">
        <f t="shared" si="3"/>
        <v>2.473578888361616E-4</v>
      </c>
      <c r="V26" s="7"/>
      <c r="W26" s="7"/>
      <c r="X26" s="8"/>
      <c r="Y26" s="8"/>
    </row>
    <row r="27" spans="1:25" x14ac:dyDescent="0.55000000000000004">
      <c r="A27" s="3" t="s">
        <v>75</v>
      </c>
      <c r="C27" s="7">
        <v>0</v>
      </c>
      <c r="D27" s="7"/>
      <c r="E27" s="7">
        <v>-13115062293</v>
      </c>
      <c r="F27" s="7"/>
      <c r="G27" s="7">
        <v>0</v>
      </c>
      <c r="H27" s="7"/>
      <c r="I27" s="7">
        <f t="shared" si="0"/>
        <v>-13115062293</v>
      </c>
      <c r="J27" s="7"/>
      <c r="K27" s="15">
        <f t="shared" si="1"/>
        <v>0.80311531398810743</v>
      </c>
      <c r="L27" s="7"/>
      <c r="M27" s="7">
        <v>0</v>
      </c>
      <c r="N27" s="7"/>
      <c r="O27" s="7">
        <v>137864907983</v>
      </c>
      <c r="P27" s="7"/>
      <c r="Q27" s="7">
        <v>24696067170</v>
      </c>
      <c r="R27" s="7"/>
      <c r="S27" s="7">
        <f t="shared" si="2"/>
        <v>162560975153</v>
      </c>
      <c r="T27" s="7"/>
      <c r="U27" s="15">
        <f t="shared" si="3"/>
        <v>5.4565370475310682E-2</v>
      </c>
      <c r="V27" s="7"/>
      <c r="W27" s="7"/>
      <c r="X27" s="8"/>
      <c r="Y27" s="8"/>
    </row>
    <row r="28" spans="1:25" x14ac:dyDescent="0.55000000000000004">
      <c r="A28" s="3" t="s">
        <v>33</v>
      </c>
      <c r="C28" s="7">
        <v>0</v>
      </c>
      <c r="D28" s="7"/>
      <c r="E28" s="7">
        <v>5430300161</v>
      </c>
      <c r="F28" s="7"/>
      <c r="G28" s="7">
        <v>0</v>
      </c>
      <c r="H28" s="7"/>
      <c r="I28" s="7">
        <f t="shared" si="0"/>
        <v>5430300161</v>
      </c>
      <c r="J28" s="7"/>
      <c r="K28" s="15">
        <f t="shared" si="1"/>
        <v>-0.3325304235252392</v>
      </c>
      <c r="L28" s="7"/>
      <c r="M28" s="7">
        <v>15656344790</v>
      </c>
      <c r="N28" s="7"/>
      <c r="O28" s="7">
        <v>16138538441</v>
      </c>
      <c r="P28" s="7"/>
      <c r="Q28" s="7">
        <v>-5024240882</v>
      </c>
      <c r="R28" s="7"/>
      <c r="S28" s="7">
        <f t="shared" si="2"/>
        <v>26770642349</v>
      </c>
      <c r="T28" s="7"/>
      <c r="U28" s="15">
        <f t="shared" si="3"/>
        <v>8.9858590984729873E-3</v>
      </c>
      <c r="V28" s="7"/>
      <c r="W28" s="7"/>
      <c r="X28" s="8"/>
      <c r="Y28" s="8"/>
    </row>
    <row r="29" spans="1:25" x14ac:dyDescent="0.55000000000000004">
      <c r="A29" s="3" t="s">
        <v>39</v>
      </c>
      <c r="C29" s="7">
        <v>0</v>
      </c>
      <c r="D29" s="7"/>
      <c r="E29" s="7">
        <v>35218375902</v>
      </c>
      <c r="F29" s="7"/>
      <c r="G29" s="7">
        <v>0</v>
      </c>
      <c r="H29" s="7"/>
      <c r="I29" s="7">
        <f t="shared" si="0"/>
        <v>35218375902</v>
      </c>
      <c r="J29" s="7"/>
      <c r="K29" s="15">
        <f t="shared" si="1"/>
        <v>-2.1566361172209132</v>
      </c>
      <c r="L29" s="7"/>
      <c r="M29" s="7">
        <v>42704814600</v>
      </c>
      <c r="N29" s="7"/>
      <c r="O29" s="7">
        <v>48753562727</v>
      </c>
      <c r="P29" s="7"/>
      <c r="Q29" s="7">
        <v>12761520993</v>
      </c>
      <c r="R29" s="7"/>
      <c r="S29" s="7">
        <f t="shared" si="2"/>
        <v>104219898320</v>
      </c>
      <c r="T29" s="7"/>
      <c r="U29" s="15">
        <f t="shared" si="3"/>
        <v>3.4982549516436395E-2</v>
      </c>
      <c r="V29" s="7"/>
      <c r="W29" s="7"/>
      <c r="X29" s="8"/>
      <c r="Y29" s="8"/>
    </row>
    <row r="30" spans="1:25" x14ac:dyDescent="0.55000000000000004">
      <c r="A30" s="3" t="s">
        <v>113</v>
      </c>
      <c r="C30" s="7">
        <v>0</v>
      </c>
      <c r="D30" s="7"/>
      <c r="E30" s="7">
        <v>-22180912436</v>
      </c>
      <c r="F30" s="7"/>
      <c r="G30" s="7">
        <v>0</v>
      </c>
      <c r="H30" s="7"/>
      <c r="I30" s="7">
        <f t="shared" si="0"/>
        <v>-22180912436</v>
      </c>
      <c r="J30" s="7"/>
      <c r="K30" s="15">
        <f t="shared" si="1"/>
        <v>1.3582726530463194</v>
      </c>
      <c r="L30" s="7"/>
      <c r="M30" s="7">
        <v>10054975800</v>
      </c>
      <c r="N30" s="7"/>
      <c r="O30" s="7">
        <v>8840115974</v>
      </c>
      <c r="P30" s="7"/>
      <c r="Q30" s="7">
        <v>700126991</v>
      </c>
      <c r="R30" s="7"/>
      <c r="S30" s="7">
        <f t="shared" si="2"/>
        <v>19595218765</v>
      </c>
      <c r="T30" s="7"/>
      <c r="U30" s="15">
        <f t="shared" si="3"/>
        <v>6.5773496403466469E-3</v>
      </c>
      <c r="V30" s="7"/>
      <c r="W30" s="7"/>
      <c r="X30" s="8"/>
      <c r="Y30" s="8"/>
    </row>
    <row r="31" spans="1:25" x14ac:dyDescent="0.55000000000000004">
      <c r="A31" s="3" t="s">
        <v>17</v>
      </c>
      <c r="C31" s="7">
        <v>0</v>
      </c>
      <c r="D31" s="7"/>
      <c r="E31" s="7">
        <v>-516311676</v>
      </c>
      <c r="F31" s="7"/>
      <c r="G31" s="7">
        <v>0</v>
      </c>
      <c r="H31" s="7"/>
      <c r="I31" s="7">
        <f t="shared" si="0"/>
        <v>-516311676</v>
      </c>
      <c r="J31" s="7"/>
      <c r="K31" s="15">
        <f t="shared" si="1"/>
        <v>3.1616915308727463E-2</v>
      </c>
      <c r="L31" s="7"/>
      <c r="M31" s="7">
        <v>0</v>
      </c>
      <c r="N31" s="7"/>
      <c r="O31" s="7">
        <v>-164018491</v>
      </c>
      <c r="P31" s="7"/>
      <c r="Q31" s="7">
        <v>442400592</v>
      </c>
      <c r="R31" s="7"/>
      <c r="S31" s="7">
        <f t="shared" si="2"/>
        <v>278382101</v>
      </c>
      <c r="T31" s="7"/>
      <c r="U31" s="15">
        <f t="shared" si="3"/>
        <v>9.3441998982004936E-5</v>
      </c>
      <c r="V31" s="7"/>
      <c r="W31" s="7"/>
      <c r="X31" s="8"/>
      <c r="Y31" s="8"/>
    </row>
    <row r="32" spans="1:25" x14ac:dyDescent="0.55000000000000004">
      <c r="A32" s="3" t="s">
        <v>47</v>
      </c>
      <c r="C32" s="7">
        <v>0</v>
      </c>
      <c r="D32" s="7"/>
      <c r="E32" s="7">
        <v>-9940509</v>
      </c>
      <c r="F32" s="7"/>
      <c r="G32" s="7">
        <v>0</v>
      </c>
      <c r="H32" s="7"/>
      <c r="I32" s="7">
        <f t="shared" si="0"/>
        <v>-9940509</v>
      </c>
      <c r="J32" s="7"/>
      <c r="K32" s="15">
        <f t="shared" si="1"/>
        <v>6.0871803948637235E-4</v>
      </c>
      <c r="L32" s="7"/>
      <c r="M32" s="7">
        <v>0</v>
      </c>
      <c r="N32" s="7"/>
      <c r="O32" s="7">
        <v>836702937</v>
      </c>
      <c r="P32" s="7"/>
      <c r="Q32" s="7">
        <v>1761166970</v>
      </c>
      <c r="R32" s="7"/>
      <c r="S32" s="7">
        <f t="shared" si="2"/>
        <v>2597869907</v>
      </c>
      <c r="T32" s="7"/>
      <c r="U32" s="15">
        <f t="shared" si="3"/>
        <v>8.7200346693724841E-4</v>
      </c>
      <c r="V32" s="7"/>
      <c r="W32" s="7"/>
      <c r="X32" s="8"/>
      <c r="Y32" s="8"/>
    </row>
    <row r="33" spans="1:25" x14ac:dyDescent="0.55000000000000004">
      <c r="A33" s="3" t="s">
        <v>71</v>
      </c>
      <c r="C33" s="7">
        <v>10644461100</v>
      </c>
      <c r="D33" s="7"/>
      <c r="E33" s="7">
        <v>-21895065157</v>
      </c>
      <c r="F33" s="7"/>
      <c r="G33" s="7">
        <v>0</v>
      </c>
      <c r="H33" s="7"/>
      <c r="I33" s="7">
        <f t="shared" si="0"/>
        <v>-11250604057</v>
      </c>
      <c r="J33" s="7"/>
      <c r="K33" s="15">
        <f t="shared" si="1"/>
        <v>0.68894315619194824</v>
      </c>
      <c r="L33" s="7"/>
      <c r="M33" s="7">
        <v>10644461100</v>
      </c>
      <c r="N33" s="7"/>
      <c r="O33" s="7">
        <v>5613957098</v>
      </c>
      <c r="P33" s="7"/>
      <c r="Q33" s="7">
        <v>51649623495</v>
      </c>
      <c r="R33" s="7"/>
      <c r="S33" s="7">
        <f t="shared" si="2"/>
        <v>67908041693</v>
      </c>
      <c r="T33" s="7"/>
      <c r="U33" s="15">
        <f t="shared" si="3"/>
        <v>2.2794077420757935E-2</v>
      </c>
      <c r="V33" s="7"/>
      <c r="W33" s="7"/>
      <c r="X33" s="8"/>
      <c r="Y33" s="8"/>
    </row>
    <row r="34" spans="1:25" x14ac:dyDescent="0.55000000000000004">
      <c r="A34" s="3" t="s">
        <v>211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5">
        <f t="shared" si="1"/>
        <v>0</v>
      </c>
      <c r="L34" s="7"/>
      <c r="M34" s="7">
        <v>0</v>
      </c>
      <c r="N34" s="7"/>
      <c r="O34" s="7">
        <v>0</v>
      </c>
      <c r="P34" s="7"/>
      <c r="Q34" s="7">
        <v>458891</v>
      </c>
      <c r="R34" s="7"/>
      <c r="S34" s="7">
        <f t="shared" si="2"/>
        <v>458891</v>
      </c>
      <c r="T34" s="7"/>
      <c r="U34" s="15">
        <f t="shared" si="3"/>
        <v>1.5403178652944798E-7</v>
      </c>
      <c r="V34" s="7"/>
      <c r="W34" s="7"/>
      <c r="X34" s="8"/>
      <c r="Y34" s="8"/>
    </row>
    <row r="35" spans="1:25" x14ac:dyDescent="0.55000000000000004">
      <c r="A35" s="3" t="s">
        <v>23</v>
      </c>
      <c r="C35" s="7">
        <v>0</v>
      </c>
      <c r="D35" s="7"/>
      <c r="E35" s="7">
        <v>-6949013459</v>
      </c>
      <c r="F35" s="7"/>
      <c r="G35" s="7">
        <v>0</v>
      </c>
      <c r="H35" s="7"/>
      <c r="I35" s="7">
        <f t="shared" si="0"/>
        <v>-6949013459</v>
      </c>
      <c r="J35" s="7"/>
      <c r="K35" s="15">
        <f t="shared" si="1"/>
        <v>0.42553050846057228</v>
      </c>
      <c r="L35" s="7"/>
      <c r="M35" s="7">
        <v>5368335210</v>
      </c>
      <c r="N35" s="7"/>
      <c r="O35" s="7">
        <v>34871600100</v>
      </c>
      <c r="P35" s="7"/>
      <c r="Q35" s="7">
        <v>18184033815</v>
      </c>
      <c r="R35" s="7"/>
      <c r="S35" s="7">
        <f t="shared" si="2"/>
        <v>58423969125</v>
      </c>
      <c r="T35" s="7"/>
      <c r="U35" s="15">
        <f t="shared" si="3"/>
        <v>1.9610644663907245E-2</v>
      </c>
      <c r="V35" s="7"/>
      <c r="W35" s="7"/>
      <c r="X35" s="8"/>
      <c r="Y35" s="8"/>
    </row>
    <row r="36" spans="1:25" x14ac:dyDescent="0.55000000000000004">
      <c r="A36" s="3" t="s">
        <v>117</v>
      </c>
      <c r="C36" s="7">
        <v>0</v>
      </c>
      <c r="D36" s="7"/>
      <c r="E36" s="7">
        <v>-6858568419</v>
      </c>
      <c r="F36" s="7"/>
      <c r="G36" s="7">
        <v>0</v>
      </c>
      <c r="H36" s="7"/>
      <c r="I36" s="7">
        <f t="shared" si="0"/>
        <v>-6858568419</v>
      </c>
      <c r="J36" s="7"/>
      <c r="K36" s="15">
        <f t="shared" si="1"/>
        <v>0.41999200661624353</v>
      </c>
      <c r="L36" s="7"/>
      <c r="M36" s="7">
        <v>0</v>
      </c>
      <c r="N36" s="7"/>
      <c r="O36" s="7">
        <v>9262669360</v>
      </c>
      <c r="P36" s="7"/>
      <c r="Q36" s="7">
        <v>5646588938</v>
      </c>
      <c r="R36" s="7"/>
      <c r="S36" s="7">
        <f t="shared" si="2"/>
        <v>14909258298</v>
      </c>
      <c r="T36" s="7"/>
      <c r="U36" s="15">
        <f t="shared" si="3"/>
        <v>5.0044557236248628E-3</v>
      </c>
      <c r="V36" s="7"/>
      <c r="W36" s="7"/>
      <c r="X36" s="8"/>
      <c r="Y36" s="8"/>
    </row>
    <row r="37" spans="1:25" x14ac:dyDescent="0.55000000000000004">
      <c r="A37" s="3" t="s">
        <v>41</v>
      </c>
      <c r="C37" s="7">
        <v>1675312160</v>
      </c>
      <c r="D37" s="7"/>
      <c r="E37" s="7">
        <v>-1977596062</v>
      </c>
      <c r="F37" s="7"/>
      <c r="G37" s="7">
        <v>0</v>
      </c>
      <c r="H37" s="7"/>
      <c r="I37" s="7">
        <f t="shared" si="0"/>
        <v>-302283902</v>
      </c>
      <c r="J37" s="7"/>
      <c r="K37" s="15">
        <f t="shared" si="1"/>
        <v>1.8510688355468589E-2</v>
      </c>
      <c r="L37" s="7"/>
      <c r="M37" s="7">
        <v>1675312160</v>
      </c>
      <c r="N37" s="7"/>
      <c r="O37" s="7">
        <v>-931941442</v>
      </c>
      <c r="P37" s="7"/>
      <c r="Q37" s="7">
        <v>-1893</v>
      </c>
      <c r="R37" s="7"/>
      <c r="S37" s="7">
        <f t="shared" si="2"/>
        <v>743368825</v>
      </c>
      <c r="T37" s="7"/>
      <c r="U37" s="15">
        <f t="shared" si="3"/>
        <v>2.4951988198732722E-4</v>
      </c>
      <c r="V37" s="7"/>
      <c r="W37" s="7"/>
      <c r="X37" s="8"/>
      <c r="Y37" s="8"/>
    </row>
    <row r="38" spans="1:25" x14ac:dyDescent="0.55000000000000004">
      <c r="A38" s="3" t="s">
        <v>95</v>
      </c>
      <c r="C38" s="7">
        <v>0</v>
      </c>
      <c r="D38" s="7"/>
      <c r="E38" s="7">
        <v>54562058497</v>
      </c>
      <c r="F38" s="7"/>
      <c r="G38" s="7">
        <v>0</v>
      </c>
      <c r="H38" s="7"/>
      <c r="I38" s="7">
        <f t="shared" si="0"/>
        <v>54562058497</v>
      </c>
      <c r="J38" s="7"/>
      <c r="K38" s="15">
        <f t="shared" si="1"/>
        <v>-3.3411678696367164</v>
      </c>
      <c r="L38" s="7"/>
      <c r="M38" s="7">
        <v>0</v>
      </c>
      <c r="N38" s="7"/>
      <c r="O38" s="7">
        <v>36366528947</v>
      </c>
      <c r="P38" s="7"/>
      <c r="Q38" s="7">
        <v>73206630</v>
      </c>
      <c r="R38" s="7"/>
      <c r="S38" s="7">
        <f t="shared" si="2"/>
        <v>36439735577</v>
      </c>
      <c r="T38" s="7"/>
      <c r="U38" s="15">
        <f t="shared" si="3"/>
        <v>1.2231396064830199E-2</v>
      </c>
      <c r="V38" s="7"/>
      <c r="W38" s="7"/>
      <c r="X38" s="8"/>
      <c r="Y38" s="8"/>
    </row>
    <row r="39" spans="1:25" x14ac:dyDescent="0.55000000000000004">
      <c r="A39" s="3" t="s">
        <v>45</v>
      </c>
      <c r="C39" s="7">
        <v>278753573</v>
      </c>
      <c r="D39" s="7"/>
      <c r="E39" s="7">
        <v>-599412815</v>
      </c>
      <c r="F39" s="7"/>
      <c r="G39" s="7">
        <v>0</v>
      </c>
      <c r="H39" s="7"/>
      <c r="I39" s="7">
        <f t="shared" si="0"/>
        <v>-320659242</v>
      </c>
      <c r="J39" s="7"/>
      <c r="K39" s="15">
        <f t="shared" si="1"/>
        <v>1.9635922580365475E-2</v>
      </c>
      <c r="L39" s="7"/>
      <c r="M39" s="7">
        <v>278753573</v>
      </c>
      <c r="N39" s="7"/>
      <c r="O39" s="7">
        <v>-266050937</v>
      </c>
      <c r="P39" s="7"/>
      <c r="Q39" s="7">
        <v>821008183</v>
      </c>
      <c r="R39" s="7"/>
      <c r="S39" s="7">
        <f t="shared" si="2"/>
        <v>833710819</v>
      </c>
      <c r="T39" s="7"/>
      <c r="U39" s="15">
        <f t="shared" si="3"/>
        <v>2.7984416103061344E-4</v>
      </c>
      <c r="V39" s="7"/>
      <c r="W39" s="7"/>
      <c r="X39" s="8"/>
      <c r="Y39" s="8"/>
    </row>
    <row r="40" spans="1:25" x14ac:dyDescent="0.55000000000000004">
      <c r="A40" s="3" t="s">
        <v>181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15">
        <f t="shared" si="1"/>
        <v>0</v>
      </c>
      <c r="L40" s="7"/>
      <c r="M40" s="7">
        <v>15650218800</v>
      </c>
      <c r="N40" s="7"/>
      <c r="O40" s="7">
        <v>0</v>
      </c>
      <c r="P40" s="7"/>
      <c r="Q40" s="7">
        <v>205454343</v>
      </c>
      <c r="R40" s="7"/>
      <c r="S40" s="7">
        <f t="shared" si="2"/>
        <v>15855673143</v>
      </c>
      <c r="T40" s="7"/>
      <c r="U40" s="15">
        <f t="shared" si="3"/>
        <v>5.322130224483107E-3</v>
      </c>
      <c r="V40" s="7"/>
      <c r="W40" s="7"/>
      <c r="X40" s="8"/>
      <c r="Y40" s="8"/>
    </row>
    <row r="41" spans="1:25" x14ac:dyDescent="0.55000000000000004">
      <c r="A41" s="3" t="s">
        <v>212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15">
        <f t="shared" si="1"/>
        <v>0</v>
      </c>
      <c r="L41" s="7"/>
      <c r="M41" s="7">
        <v>0</v>
      </c>
      <c r="N41" s="7"/>
      <c r="O41" s="7">
        <v>0</v>
      </c>
      <c r="P41" s="7"/>
      <c r="Q41" s="7">
        <v>315335944</v>
      </c>
      <c r="R41" s="7"/>
      <c r="S41" s="7">
        <f t="shared" si="2"/>
        <v>315335944</v>
      </c>
      <c r="T41" s="7"/>
      <c r="U41" s="15">
        <f t="shared" si="3"/>
        <v>1.0584596083006632E-4</v>
      </c>
      <c r="V41" s="7"/>
      <c r="W41" s="7"/>
      <c r="X41" s="8"/>
      <c r="Y41" s="8"/>
    </row>
    <row r="42" spans="1:25" x14ac:dyDescent="0.55000000000000004">
      <c r="A42" s="3" t="s">
        <v>25</v>
      </c>
      <c r="C42" s="7">
        <v>0</v>
      </c>
      <c r="D42" s="7"/>
      <c r="E42" s="7">
        <v>-8768344715</v>
      </c>
      <c r="F42" s="7"/>
      <c r="G42" s="7">
        <v>0</v>
      </c>
      <c r="H42" s="7"/>
      <c r="I42" s="7">
        <f t="shared" si="0"/>
        <v>-8768344715</v>
      </c>
      <c r="J42" s="7"/>
      <c r="K42" s="15">
        <f t="shared" si="1"/>
        <v>0.5369392658319101</v>
      </c>
      <c r="L42" s="7"/>
      <c r="M42" s="7">
        <v>1576272528</v>
      </c>
      <c r="N42" s="7"/>
      <c r="O42" s="7">
        <v>21275860185</v>
      </c>
      <c r="P42" s="7"/>
      <c r="Q42" s="7">
        <v>7852504205</v>
      </c>
      <c r="R42" s="7"/>
      <c r="S42" s="7">
        <f t="shared" si="2"/>
        <v>30704636918</v>
      </c>
      <c r="T42" s="7"/>
      <c r="U42" s="15">
        <f t="shared" si="3"/>
        <v>1.030634743156345E-2</v>
      </c>
      <c r="V42" s="7"/>
      <c r="W42" s="7"/>
      <c r="X42" s="8"/>
      <c r="Y42" s="8"/>
    </row>
    <row r="43" spans="1:25" x14ac:dyDescent="0.55000000000000004">
      <c r="A43" s="3" t="s">
        <v>197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15">
        <f t="shared" si="1"/>
        <v>0</v>
      </c>
      <c r="L43" s="7"/>
      <c r="M43" s="7">
        <v>250000000</v>
      </c>
      <c r="N43" s="7"/>
      <c r="O43" s="7">
        <v>0</v>
      </c>
      <c r="P43" s="7"/>
      <c r="Q43" s="7">
        <v>1214688319</v>
      </c>
      <c r="R43" s="7"/>
      <c r="S43" s="7">
        <f t="shared" si="2"/>
        <v>1464688319</v>
      </c>
      <c r="T43" s="7"/>
      <c r="U43" s="15">
        <f t="shared" si="3"/>
        <v>4.9163866470334789E-4</v>
      </c>
      <c r="V43" s="7"/>
      <c r="W43" s="7"/>
      <c r="X43" s="8"/>
      <c r="Y43" s="8"/>
    </row>
    <row r="44" spans="1:25" x14ac:dyDescent="0.55000000000000004">
      <c r="A44" s="3" t="s">
        <v>213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15">
        <f t="shared" si="1"/>
        <v>0</v>
      </c>
      <c r="L44" s="7"/>
      <c r="M44" s="7">
        <v>0</v>
      </c>
      <c r="N44" s="7"/>
      <c r="O44" s="7">
        <v>0</v>
      </c>
      <c r="P44" s="7"/>
      <c r="Q44" s="7">
        <v>0</v>
      </c>
      <c r="R44" s="7"/>
      <c r="S44" s="7">
        <f t="shared" si="2"/>
        <v>0</v>
      </c>
      <c r="T44" s="7"/>
      <c r="U44" s="15">
        <f t="shared" si="3"/>
        <v>0</v>
      </c>
      <c r="V44" s="7"/>
      <c r="W44" s="7"/>
      <c r="X44" s="8"/>
      <c r="Y44" s="8"/>
    </row>
    <row r="45" spans="1:25" x14ac:dyDescent="0.55000000000000004">
      <c r="A45" s="3" t="s">
        <v>59</v>
      </c>
      <c r="C45" s="7">
        <v>0</v>
      </c>
      <c r="D45" s="7"/>
      <c r="E45" s="7">
        <v>16810010844</v>
      </c>
      <c r="F45" s="7"/>
      <c r="G45" s="7">
        <v>0</v>
      </c>
      <c r="H45" s="7"/>
      <c r="I45" s="7">
        <f t="shared" si="0"/>
        <v>16810010844</v>
      </c>
      <c r="J45" s="7"/>
      <c r="K45" s="15">
        <f t="shared" si="1"/>
        <v>-1.0293795664491969</v>
      </c>
      <c r="L45" s="7"/>
      <c r="M45" s="7">
        <v>28850835150</v>
      </c>
      <c r="N45" s="7"/>
      <c r="O45" s="7">
        <v>-54705677044</v>
      </c>
      <c r="P45" s="7"/>
      <c r="Q45" s="7">
        <v>19584553729</v>
      </c>
      <c r="R45" s="7"/>
      <c r="S45" s="7">
        <f t="shared" si="2"/>
        <v>-6270288165</v>
      </c>
      <c r="T45" s="7"/>
      <c r="U45" s="15">
        <f t="shared" si="3"/>
        <v>-2.104690848391893E-3</v>
      </c>
      <c r="V45" s="7"/>
      <c r="W45" s="7"/>
      <c r="X45" s="8"/>
      <c r="Y45" s="8"/>
    </row>
    <row r="46" spans="1:25" x14ac:dyDescent="0.55000000000000004">
      <c r="A46" s="3" t="s">
        <v>214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15">
        <f t="shared" si="1"/>
        <v>0</v>
      </c>
      <c r="L46" s="7"/>
      <c r="M46" s="7">
        <v>0</v>
      </c>
      <c r="N46" s="7"/>
      <c r="O46" s="7">
        <v>0</v>
      </c>
      <c r="P46" s="7"/>
      <c r="Q46" s="7">
        <v>15835282642</v>
      </c>
      <c r="R46" s="7"/>
      <c r="S46" s="7">
        <f t="shared" si="2"/>
        <v>15835282642</v>
      </c>
      <c r="T46" s="7"/>
      <c r="U46" s="15">
        <f t="shared" si="3"/>
        <v>5.3152859296565352E-3</v>
      </c>
      <c r="V46" s="7"/>
      <c r="W46" s="7"/>
      <c r="X46" s="8"/>
      <c r="Y46" s="8"/>
    </row>
    <row r="47" spans="1:25" x14ac:dyDescent="0.55000000000000004">
      <c r="A47" s="3" t="s">
        <v>35</v>
      </c>
      <c r="C47" s="7">
        <v>0</v>
      </c>
      <c r="D47" s="7"/>
      <c r="E47" s="7">
        <v>5222235015</v>
      </c>
      <c r="F47" s="7"/>
      <c r="G47" s="7">
        <v>0</v>
      </c>
      <c r="H47" s="7"/>
      <c r="I47" s="7">
        <f t="shared" si="0"/>
        <v>5222235015</v>
      </c>
      <c r="J47" s="7"/>
      <c r="K47" s="15">
        <f t="shared" si="1"/>
        <v>-0.3197893246782319</v>
      </c>
      <c r="L47" s="7"/>
      <c r="M47" s="7">
        <v>21290170000</v>
      </c>
      <c r="N47" s="7"/>
      <c r="O47" s="7">
        <v>64554375010</v>
      </c>
      <c r="P47" s="7"/>
      <c r="Q47" s="7">
        <v>6681019556</v>
      </c>
      <c r="R47" s="7"/>
      <c r="S47" s="7">
        <f t="shared" si="2"/>
        <v>92525564566</v>
      </c>
      <c r="T47" s="7"/>
      <c r="U47" s="15">
        <f t="shared" si="3"/>
        <v>3.1057218402075371E-2</v>
      </c>
      <c r="V47" s="7"/>
      <c r="W47" s="7"/>
      <c r="X47" s="8"/>
      <c r="Y47" s="8"/>
    </row>
    <row r="48" spans="1:25" x14ac:dyDescent="0.55000000000000004">
      <c r="A48" s="3" t="s">
        <v>173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15">
        <f t="shared" si="1"/>
        <v>0</v>
      </c>
      <c r="L48" s="7"/>
      <c r="M48" s="7">
        <v>10624515930</v>
      </c>
      <c r="N48" s="7"/>
      <c r="O48" s="7">
        <v>0</v>
      </c>
      <c r="P48" s="7"/>
      <c r="Q48" s="7">
        <v>38679648643</v>
      </c>
      <c r="R48" s="7"/>
      <c r="S48" s="7">
        <f t="shared" si="2"/>
        <v>49304164573</v>
      </c>
      <c r="T48" s="7"/>
      <c r="U48" s="15">
        <f t="shared" si="3"/>
        <v>1.6549482453395485E-2</v>
      </c>
      <c r="V48" s="7"/>
      <c r="W48" s="7"/>
      <c r="X48" s="8"/>
      <c r="Y48" s="8"/>
    </row>
    <row r="49" spans="1:25" x14ac:dyDescent="0.55000000000000004">
      <c r="A49" s="3" t="s">
        <v>215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15">
        <f t="shared" si="1"/>
        <v>0</v>
      </c>
      <c r="L49" s="7"/>
      <c r="M49" s="7">
        <v>0</v>
      </c>
      <c r="N49" s="7"/>
      <c r="O49" s="7">
        <v>0</v>
      </c>
      <c r="P49" s="7"/>
      <c r="Q49" s="7">
        <v>3284487743</v>
      </c>
      <c r="R49" s="7"/>
      <c r="S49" s="7">
        <f t="shared" si="2"/>
        <v>3284487743</v>
      </c>
      <c r="T49" s="7"/>
      <c r="U49" s="15">
        <f t="shared" si="3"/>
        <v>1.1024742583497266E-3</v>
      </c>
      <c r="V49" s="7"/>
      <c r="W49" s="7"/>
      <c r="X49" s="8"/>
      <c r="Y49" s="8"/>
    </row>
    <row r="50" spans="1:25" x14ac:dyDescent="0.55000000000000004">
      <c r="A50" s="3" t="s">
        <v>192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15">
        <f t="shared" si="1"/>
        <v>0</v>
      </c>
      <c r="L50" s="7"/>
      <c r="M50" s="7">
        <v>6003459450</v>
      </c>
      <c r="N50" s="7"/>
      <c r="O50" s="7">
        <v>0</v>
      </c>
      <c r="P50" s="7"/>
      <c r="Q50" s="7">
        <v>-3760181599</v>
      </c>
      <c r="R50" s="7"/>
      <c r="S50" s="7">
        <f t="shared" si="2"/>
        <v>2243277851</v>
      </c>
      <c r="T50" s="7"/>
      <c r="U50" s="15">
        <f t="shared" si="3"/>
        <v>7.5298076247185236E-4</v>
      </c>
      <c r="V50" s="7"/>
      <c r="W50" s="7"/>
      <c r="X50" s="8"/>
      <c r="Y50" s="8"/>
    </row>
    <row r="51" spans="1:25" x14ac:dyDescent="0.55000000000000004">
      <c r="A51" s="3" t="s">
        <v>216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15">
        <f t="shared" si="1"/>
        <v>0</v>
      </c>
      <c r="L51" s="7"/>
      <c r="M51" s="7">
        <v>0</v>
      </c>
      <c r="N51" s="7"/>
      <c r="O51" s="7">
        <v>0</v>
      </c>
      <c r="P51" s="7"/>
      <c r="Q51" s="7">
        <v>0</v>
      </c>
      <c r="R51" s="7"/>
      <c r="S51" s="7">
        <f t="shared" si="2"/>
        <v>0</v>
      </c>
      <c r="T51" s="7"/>
      <c r="U51" s="15">
        <f t="shared" si="3"/>
        <v>0</v>
      </c>
      <c r="V51" s="7"/>
      <c r="W51" s="7"/>
      <c r="X51" s="8"/>
      <c r="Y51" s="8"/>
    </row>
    <row r="52" spans="1:25" x14ac:dyDescent="0.55000000000000004">
      <c r="A52" s="3" t="s">
        <v>43</v>
      </c>
      <c r="C52" s="7">
        <v>2295579679</v>
      </c>
      <c r="D52" s="7"/>
      <c r="E52" s="7">
        <v>-2114495665</v>
      </c>
      <c r="F52" s="7"/>
      <c r="G52" s="7">
        <v>0</v>
      </c>
      <c r="H52" s="7"/>
      <c r="I52" s="7">
        <f t="shared" si="0"/>
        <v>181084014</v>
      </c>
      <c r="J52" s="7"/>
      <c r="K52" s="15">
        <f t="shared" si="1"/>
        <v>-1.1088879451183316E-2</v>
      </c>
      <c r="L52" s="7"/>
      <c r="M52" s="7">
        <v>2295579679</v>
      </c>
      <c r="N52" s="7"/>
      <c r="O52" s="7">
        <v>182730762</v>
      </c>
      <c r="P52" s="7"/>
      <c r="Q52" s="7">
        <v>4580980483</v>
      </c>
      <c r="R52" s="7"/>
      <c r="S52" s="7">
        <f t="shared" si="2"/>
        <v>7059290924</v>
      </c>
      <c r="T52" s="7"/>
      <c r="U52" s="15">
        <f t="shared" si="3"/>
        <v>2.3695282597715746E-3</v>
      </c>
      <c r="V52" s="7"/>
      <c r="W52" s="7"/>
      <c r="X52" s="8"/>
      <c r="Y52" s="8"/>
    </row>
    <row r="53" spans="1:25" x14ac:dyDescent="0.55000000000000004">
      <c r="A53" s="3" t="s">
        <v>63</v>
      </c>
      <c r="C53" s="7">
        <v>0</v>
      </c>
      <c r="D53" s="7"/>
      <c r="E53" s="7">
        <v>929436750</v>
      </c>
      <c r="F53" s="7"/>
      <c r="G53" s="7">
        <v>0</v>
      </c>
      <c r="H53" s="7"/>
      <c r="I53" s="7">
        <f t="shared" si="0"/>
        <v>929436750</v>
      </c>
      <c r="J53" s="7"/>
      <c r="K53" s="15">
        <f t="shared" si="1"/>
        <v>-5.6915085161794596E-2</v>
      </c>
      <c r="L53" s="7"/>
      <c r="M53" s="7">
        <v>10450000000</v>
      </c>
      <c r="N53" s="7"/>
      <c r="O53" s="7">
        <v>36265635792</v>
      </c>
      <c r="P53" s="7"/>
      <c r="Q53" s="7">
        <v>3337317322</v>
      </c>
      <c r="R53" s="7"/>
      <c r="S53" s="7">
        <f t="shared" si="2"/>
        <v>50052953114</v>
      </c>
      <c r="T53" s="7"/>
      <c r="U53" s="15">
        <f t="shared" si="3"/>
        <v>1.6800821522374849E-2</v>
      </c>
      <c r="V53" s="7"/>
      <c r="W53" s="7"/>
      <c r="X53" s="8"/>
      <c r="Y53" s="8"/>
    </row>
    <row r="54" spans="1:25" x14ac:dyDescent="0.55000000000000004">
      <c r="A54" s="3" t="s">
        <v>115</v>
      </c>
      <c r="C54" s="7">
        <v>0</v>
      </c>
      <c r="D54" s="7"/>
      <c r="E54" s="7">
        <v>-1053941944</v>
      </c>
      <c r="F54" s="7"/>
      <c r="G54" s="7">
        <v>0</v>
      </c>
      <c r="H54" s="7"/>
      <c r="I54" s="7">
        <f t="shared" si="0"/>
        <v>-1053941944</v>
      </c>
      <c r="J54" s="7"/>
      <c r="K54" s="15">
        <f t="shared" si="1"/>
        <v>6.4539298126900346E-2</v>
      </c>
      <c r="L54" s="7"/>
      <c r="M54" s="7">
        <v>171395506</v>
      </c>
      <c r="N54" s="7"/>
      <c r="O54" s="7">
        <v>785600825</v>
      </c>
      <c r="P54" s="7"/>
      <c r="Q54" s="7">
        <v>3764885831</v>
      </c>
      <c r="R54" s="7"/>
      <c r="S54" s="7">
        <f t="shared" si="2"/>
        <v>4721882162</v>
      </c>
      <c r="T54" s="7"/>
      <c r="U54" s="15">
        <f t="shared" si="3"/>
        <v>1.5849514267971966E-3</v>
      </c>
      <c r="V54" s="7"/>
      <c r="W54" s="7"/>
      <c r="X54" s="8"/>
      <c r="Y54" s="8"/>
    </row>
    <row r="55" spans="1:25" x14ac:dyDescent="0.55000000000000004">
      <c r="A55" s="3" t="s">
        <v>103</v>
      </c>
      <c r="C55" s="7">
        <v>0</v>
      </c>
      <c r="D55" s="7"/>
      <c r="E55" s="7">
        <v>-11811029676</v>
      </c>
      <c r="F55" s="7"/>
      <c r="G55" s="7">
        <v>0</v>
      </c>
      <c r="H55" s="7"/>
      <c r="I55" s="7">
        <f t="shared" si="0"/>
        <v>-11811029676</v>
      </c>
      <c r="J55" s="7"/>
      <c r="K55" s="15">
        <f t="shared" si="1"/>
        <v>0.72326143748676086</v>
      </c>
      <c r="L55" s="7"/>
      <c r="M55" s="7">
        <v>370639854</v>
      </c>
      <c r="N55" s="7"/>
      <c r="O55" s="7">
        <v>-43285699381</v>
      </c>
      <c r="P55" s="7"/>
      <c r="Q55" s="7">
        <v>24411206092</v>
      </c>
      <c r="R55" s="7"/>
      <c r="S55" s="7">
        <f t="shared" si="2"/>
        <v>-18503853435</v>
      </c>
      <c r="T55" s="7"/>
      <c r="U55" s="15">
        <f t="shared" si="3"/>
        <v>-6.211020922772756E-3</v>
      </c>
      <c r="V55" s="7"/>
      <c r="W55" s="7"/>
      <c r="X55" s="8"/>
      <c r="Y55" s="8"/>
    </row>
    <row r="56" spans="1:25" x14ac:dyDescent="0.55000000000000004">
      <c r="A56" s="3" t="s">
        <v>83</v>
      </c>
      <c r="C56" s="7">
        <v>0</v>
      </c>
      <c r="D56" s="7"/>
      <c r="E56" s="7">
        <v>-198810794</v>
      </c>
      <c r="F56" s="7"/>
      <c r="G56" s="7">
        <v>0</v>
      </c>
      <c r="H56" s="7"/>
      <c r="I56" s="7">
        <f t="shared" si="0"/>
        <v>-198810794</v>
      </c>
      <c r="J56" s="7"/>
      <c r="K56" s="15">
        <f t="shared" si="1"/>
        <v>1.2174398388695091E-2</v>
      </c>
      <c r="L56" s="7"/>
      <c r="M56" s="7">
        <v>0</v>
      </c>
      <c r="N56" s="7"/>
      <c r="O56" s="7">
        <v>-31968348</v>
      </c>
      <c r="P56" s="7"/>
      <c r="Q56" s="7">
        <v>437718652</v>
      </c>
      <c r="R56" s="7"/>
      <c r="S56" s="7">
        <f t="shared" si="2"/>
        <v>405750304</v>
      </c>
      <c r="T56" s="7"/>
      <c r="U56" s="15">
        <f t="shared" si="3"/>
        <v>1.3619453031326966E-4</v>
      </c>
      <c r="V56" s="7"/>
      <c r="W56" s="7"/>
      <c r="X56" s="8"/>
      <c r="Y56" s="8"/>
    </row>
    <row r="57" spans="1:25" x14ac:dyDescent="0.55000000000000004">
      <c r="A57" s="3" t="s">
        <v>77</v>
      </c>
      <c r="C57" s="7">
        <v>0</v>
      </c>
      <c r="D57" s="7"/>
      <c r="E57" s="7">
        <v>-21191755405</v>
      </c>
      <c r="F57" s="7"/>
      <c r="G57" s="7">
        <v>0</v>
      </c>
      <c r="H57" s="7"/>
      <c r="I57" s="7">
        <f t="shared" si="0"/>
        <v>-21191755405</v>
      </c>
      <c r="J57" s="7"/>
      <c r="K57" s="15">
        <f t="shared" si="1"/>
        <v>1.2977005305670299</v>
      </c>
      <c r="L57" s="7"/>
      <c r="M57" s="7">
        <v>0</v>
      </c>
      <c r="N57" s="7"/>
      <c r="O57" s="7">
        <v>97971262474</v>
      </c>
      <c r="P57" s="7"/>
      <c r="Q57" s="7">
        <v>1752110051</v>
      </c>
      <c r="R57" s="7"/>
      <c r="S57" s="7">
        <f t="shared" si="2"/>
        <v>99723372525</v>
      </c>
      <c r="T57" s="7"/>
      <c r="U57" s="15">
        <f t="shared" si="3"/>
        <v>3.3473241420658537E-2</v>
      </c>
      <c r="V57" s="7"/>
      <c r="W57" s="7"/>
      <c r="X57" s="8"/>
      <c r="Y57" s="8"/>
    </row>
    <row r="58" spans="1:25" x14ac:dyDescent="0.55000000000000004">
      <c r="A58" s="3" t="s">
        <v>85</v>
      </c>
      <c r="C58" s="7">
        <v>0</v>
      </c>
      <c r="D58" s="7"/>
      <c r="E58" s="7">
        <v>-16675651863</v>
      </c>
      <c r="F58" s="7"/>
      <c r="G58" s="7">
        <v>0</v>
      </c>
      <c r="H58" s="7"/>
      <c r="I58" s="7">
        <f t="shared" si="0"/>
        <v>-16675651863</v>
      </c>
      <c r="J58" s="7"/>
      <c r="K58" s="15">
        <f t="shared" si="1"/>
        <v>1.0211519459619858</v>
      </c>
      <c r="L58" s="7"/>
      <c r="M58" s="7">
        <v>24663858000</v>
      </c>
      <c r="N58" s="7"/>
      <c r="O58" s="7">
        <v>52493230962</v>
      </c>
      <c r="P58" s="7"/>
      <c r="Q58" s="7">
        <v>20598017196</v>
      </c>
      <c r="R58" s="7"/>
      <c r="S58" s="7">
        <f t="shared" si="2"/>
        <v>97755106158</v>
      </c>
      <c r="T58" s="7"/>
      <c r="U58" s="15">
        <f t="shared" si="3"/>
        <v>3.2812571272682577E-2</v>
      </c>
      <c r="V58" s="7"/>
      <c r="W58" s="7"/>
      <c r="X58" s="8"/>
      <c r="Y58" s="8"/>
    </row>
    <row r="59" spans="1:25" x14ac:dyDescent="0.55000000000000004">
      <c r="A59" s="3" t="s">
        <v>21</v>
      </c>
      <c r="C59" s="7">
        <v>0</v>
      </c>
      <c r="D59" s="7"/>
      <c r="E59" s="7">
        <v>245137345</v>
      </c>
      <c r="F59" s="7"/>
      <c r="G59" s="7">
        <v>0</v>
      </c>
      <c r="H59" s="7"/>
      <c r="I59" s="7">
        <f t="shared" si="0"/>
        <v>245137345</v>
      </c>
      <c r="J59" s="7"/>
      <c r="K59" s="15">
        <f t="shared" si="1"/>
        <v>-1.5011255867611456E-2</v>
      </c>
      <c r="L59" s="7"/>
      <c r="M59" s="7">
        <v>27193594500</v>
      </c>
      <c r="N59" s="7"/>
      <c r="O59" s="7">
        <v>73029393755</v>
      </c>
      <c r="P59" s="7"/>
      <c r="Q59" s="7">
        <v>-2287</v>
      </c>
      <c r="R59" s="7"/>
      <c r="S59" s="7">
        <f t="shared" si="2"/>
        <v>100222985968</v>
      </c>
      <c r="T59" s="7"/>
      <c r="U59" s="15">
        <f t="shared" si="3"/>
        <v>3.3640942140871877E-2</v>
      </c>
      <c r="V59" s="7"/>
      <c r="W59" s="7"/>
      <c r="X59" s="8"/>
      <c r="Y59" s="8"/>
    </row>
    <row r="60" spans="1:25" x14ac:dyDescent="0.55000000000000004">
      <c r="A60" s="3" t="s">
        <v>49</v>
      </c>
      <c r="C60" s="7">
        <v>0</v>
      </c>
      <c r="D60" s="7"/>
      <c r="E60" s="7">
        <v>-38406288580</v>
      </c>
      <c r="F60" s="7"/>
      <c r="G60" s="7">
        <v>0</v>
      </c>
      <c r="H60" s="7"/>
      <c r="I60" s="7">
        <f t="shared" si="0"/>
        <v>-38406288580</v>
      </c>
      <c r="J60" s="7"/>
      <c r="K60" s="15">
        <f t="shared" si="1"/>
        <v>2.3518514684072467</v>
      </c>
      <c r="L60" s="7"/>
      <c r="M60" s="7">
        <v>12178816800</v>
      </c>
      <c r="N60" s="7"/>
      <c r="O60" s="7">
        <v>-52475396545</v>
      </c>
      <c r="P60" s="7"/>
      <c r="Q60" s="7">
        <v>0</v>
      </c>
      <c r="R60" s="7"/>
      <c r="S60" s="7">
        <f t="shared" si="2"/>
        <v>-40296579745</v>
      </c>
      <c r="T60" s="7"/>
      <c r="U60" s="15">
        <f t="shared" si="3"/>
        <v>-1.3525988021444564E-2</v>
      </c>
      <c r="V60" s="7"/>
      <c r="W60" s="7"/>
      <c r="X60" s="8"/>
      <c r="Y60" s="8"/>
    </row>
    <row r="61" spans="1:25" x14ac:dyDescent="0.55000000000000004">
      <c r="A61" s="3" t="s">
        <v>55</v>
      </c>
      <c r="C61" s="7">
        <v>40296558300</v>
      </c>
      <c r="D61" s="7"/>
      <c r="E61" s="7">
        <v>-39259320403</v>
      </c>
      <c r="F61" s="7"/>
      <c r="G61" s="7">
        <v>0</v>
      </c>
      <c r="H61" s="7"/>
      <c r="I61" s="7">
        <f t="shared" si="0"/>
        <v>1037237897</v>
      </c>
      <c r="J61" s="7"/>
      <c r="K61" s="15">
        <f t="shared" si="1"/>
        <v>-6.3516407373385791E-2</v>
      </c>
      <c r="L61" s="7"/>
      <c r="M61" s="7">
        <v>40296558300</v>
      </c>
      <c r="N61" s="7"/>
      <c r="O61" s="7">
        <v>18406876745</v>
      </c>
      <c r="P61" s="7"/>
      <c r="Q61" s="7">
        <v>0</v>
      </c>
      <c r="R61" s="7"/>
      <c r="S61" s="7">
        <f t="shared" si="2"/>
        <v>58703435045</v>
      </c>
      <c r="T61" s="7"/>
      <c r="U61" s="15">
        <f t="shared" si="3"/>
        <v>1.9704450458598567E-2</v>
      </c>
      <c r="V61" s="7"/>
      <c r="W61" s="7"/>
      <c r="X61" s="8"/>
      <c r="Y61" s="8"/>
    </row>
    <row r="62" spans="1:25" x14ac:dyDescent="0.55000000000000004">
      <c r="A62" s="3" t="s">
        <v>61</v>
      </c>
      <c r="C62" s="7">
        <v>0</v>
      </c>
      <c r="D62" s="7"/>
      <c r="E62" s="7">
        <v>-17984442106</v>
      </c>
      <c r="F62" s="7"/>
      <c r="G62" s="7">
        <v>0</v>
      </c>
      <c r="H62" s="7"/>
      <c r="I62" s="7">
        <f t="shared" si="0"/>
        <v>-17984442106</v>
      </c>
      <c r="J62" s="7"/>
      <c r="K62" s="15">
        <f t="shared" si="1"/>
        <v>1.10129716094221</v>
      </c>
      <c r="L62" s="7"/>
      <c r="M62" s="7">
        <v>13497017893</v>
      </c>
      <c r="N62" s="7"/>
      <c r="O62" s="7">
        <v>-18179404173</v>
      </c>
      <c r="P62" s="7"/>
      <c r="Q62" s="7">
        <v>0</v>
      </c>
      <c r="R62" s="7"/>
      <c r="S62" s="7">
        <f t="shared" si="2"/>
        <v>-4682386280</v>
      </c>
      <c r="T62" s="7"/>
      <c r="U62" s="15">
        <f t="shared" si="3"/>
        <v>-1.5716942017371795E-3</v>
      </c>
      <c r="V62" s="7"/>
      <c r="W62" s="7"/>
      <c r="X62" s="8"/>
      <c r="Y62" s="8"/>
    </row>
    <row r="63" spans="1:25" x14ac:dyDescent="0.55000000000000004">
      <c r="A63" s="3" t="s">
        <v>105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15">
        <f t="shared" si="1"/>
        <v>0</v>
      </c>
      <c r="L63" s="7"/>
      <c r="M63" s="7">
        <v>32566152600</v>
      </c>
      <c r="N63" s="7"/>
      <c r="O63" s="7">
        <v>24381997316</v>
      </c>
      <c r="P63" s="7"/>
      <c r="Q63" s="7">
        <v>0</v>
      </c>
      <c r="R63" s="7"/>
      <c r="S63" s="7">
        <f t="shared" si="2"/>
        <v>56948149916</v>
      </c>
      <c r="T63" s="7"/>
      <c r="U63" s="15">
        <f t="shared" si="3"/>
        <v>1.9115269794152234E-2</v>
      </c>
      <c r="V63" s="7"/>
      <c r="W63" s="7"/>
      <c r="X63" s="8"/>
      <c r="Y63" s="8"/>
    </row>
    <row r="64" spans="1:25" x14ac:dyDescent="0.55000000000000004">
      <c r="A64" s="3" t="s">
        <v>128</v>
      </c>
      <c r="C64" s="7">
        <v>749310016</v>
      </c>
      <c r="D64" s="7"/>
      <c r="E64" s="7">
        <v>-1386785626</v>
      </c>
      <c r="F64" s="7"/>
      <c r="G64" s="7">
        <v>0</v>
      </c>
      <c r="H64" s="7"/>
      <c r="I64" s="7">
        <f t="shared" si="0"/>
        <v>-637475610</v>
      </c>
      <c r="J64" s="7"/>
      <c r="K64" s="15">
        <f t="shared" si="1"/>
        <v>3.9036522530141997E-2</v>
      </c>
      <c r="L64" s="7"/>
      <c r="M64" s="7">
        <v>749310016</v>
      </c>
      <c r="N64" s="7"/>
      <c r="O64" s="7">
        <v>-1386785626</v>
      </c>
      <c r="P64" s="7"/>
      <c r="Q64" s="7">
        <v>0</v>
      </c>
      <c r="R64" s="7"/>
      <c r="S64" s="7">
        <f t="shared" si="2"/>
        <v>-637475610</v>
      </c>
      <c r="T64" s="7"/>
      <c r="U64" s="15">
        <f t="shared" si="3"/>
        <v>-2.1397566541346341E-4</v>
      </c>
      <c r="V64" s="7"/>
      <c r="W64" s="7"/>
      <c r="X64" s="8"/>
      <c r="Y64" s="8"/>
    </row>
    <row r="65" spans="1:25" x14ac:dyDescent="0.55000000000000004">
      <c r="A65" s="3" t="s">
        <v>87</v>
      </c>
      <c r="C65" s="7">
        <v>0</v>
      </c>
      <c r="D65" s="7"/>
      <c r="E65" s="7">
        <v>-5142887626</v>
      </c>
      <c r="F65" s="7"/>
      <c r="G65" s="7">
        <v>0</v>
      </c>
      <c r="H65" s="7"/>
      <c r="I65" s="7">
        <f t="shared" si="0"/>
        <v>-5142887626</v>
      </c>
      <c r="J65" s="7"/>
      <c r="K65" s="15">
        <f t="shared" si="1"/>
        <v>0.31493039974084264</v>
      </c>
      <c r="L65" s="7"/>
      <c r="M65" s="7">
        <v>108000000</v>
      </c>
      <c r="N65" s="7"/>
      <c r="O65" s="7">
        <v>-9911006515</v>
      </c>
      <c r="P65" s="7"/>
      <c r="Q65" s="7">
        <v>0</v>
      </c>
      <c r="R65" s="7"/>
      <c r="S65" s="7">
        <f t="shared" si="2"/>
        <v>-9803006515</v>
      </c>
      <c r="T65" s="7"/>
      <c r="U65" s="15">
        <f t="shared" si="3"/>
        <v>-3.2904864267664169E-3</v>
      </c>
      <c r="V65" s="7"/>
      <c r="W65" s="7"/>
      <c r="X65" s="8"/>
      <c r="Y65" s="8"/>
    </row>
    <row r="66" spans="1:25" x14ac:dyDescent="0.55000000000000004">
      <c r="A66" s="3" t="s">
        <v>99</v>
      </c>
      <c r="C66" s="7">
        <v>0</v>
      </c>
      <c r="D66" s="7"/>
      <c r="E66" s="7">
        <v>-11290415533</v>
      </c>
      <c r="F66" s="7"/>
      <c r="G66" s="7">
        <v>0</v>
      </c>
      <c r="H66" s="7"/>
      <c r="I66" s="7">
        <f t="shared" si="0"/>
        <v>-11290415533</v>
      </c>
      <c r="J66" s="7"/>
      <c r="K66" s="15">
        <f t="shared" si="1"/>
        <v>0.69138105586285836</v>
      </c>
      <c r="L66" s="7"/>
      <c r="M66" s="7">
        <v>25068778140</v>
      </c>
      <c r="N66" s="7"/>
      <c r="O66" s="7">
        <v>34782476493</v>
      </c>
      <c r="P66" s="7"/>
      <c r="Q66" s="7">
        <v>0</v>
      </c>
      <c r="R66" s="7"/>
      <c r="S66" s="7">
        <f t="shared" si="2"/>
        <v>59851254633</v>
      </c>
      <c r="T66" s="7"/>
      <c r="U66" s="15">
        <f t="shared" si="3"/>
        <v>2.0089728665739555E-2</v>
      </c>
      <c r="V66" s="7"/>
      <c r="W66" s="7"/>
      <c r="X66" s="8"/>
      <c r="Y66" s="8"/>
    </row>
    <row r="67" spans="1:25" x14ac:dyDescent="0.55000000000000004">
      <c r="A67" s="3" t="s">
        <v>122</v>
      </c>
      <c r="C67" s="7">
        <v>0</v>
      </c>
      <c r="D67" s="7"/>
      <c r="E67" s="7">
        <v>182802060</v>
      </c>
      <c r="F67" s="7"/>
      <c r="G67" s="7">
        <v>0</v>
      </c>
      <c r="H67" s="7"/>
      <c r="I67" s="7">
        <f t="shared" si="0"/>
        <v>182802060</v>
      </c>
      <c r="J67" s="7"/>
      <c r="K67" s="15">
        <f t="shared" si="1"/>
        <v>-1.1194085894119729E-2</v>
      </c>
      <c r="L67" s="7"/>
      <c r="M67" s="7">
        <v>0</v>
      </c>
      <c r="N67" s="7"/>
      <c r="O67" s="7">
        <v>182802060</v>
      </c>
      <c r="P67" s="7"/>
      <c r="Q67" s="7">
        <v>0</v>
      </c>
      <c r="R67" s="7"/>
      <c r="S67" s="7">
        <f t="shared" si="2"/>
        <v>182802060</v>
      </c>
      <c r="T67" s="7"/>
      <c r="U67" s="15">
        <f t="shared" si="3"/>
        <v>6.1359512134827974E-5</v>
      </c>
      <c r="V67" s="7"/>
      <c r="W67" s="7"/>
      <c r="X67" s="8"/>
      <c r="Y67" s="8"/>
    </row>
    <row r="68" spans="1:25" x14ac:dyDescent="0.55000000000000004">
      <c r="A68" s="3" t="s">
        <v>126</v>
      </c>
      <c r="C68" s="7">
        <v>0</v>
      </c>
      <c r="D68" s="7"/>
      <c r="E68" s="7">
        <v>2261128933</v>
      </c>
      <c r="F68" s="7"/>
      <c r="G68" s="7">
        <v>0</v>
      </c>
      <c r="H68" s="7"/>
      <c r="I68" s="7">
        <f t="shared" si="0"/>
        <v>2261128933</v>
      </c>
      <c r="J68" s="7"/>
      <c r="K68" s="15">
        <f t="shared" si="1"/>
        <v>-0.13846272571371074</v>
      </c>
      <c r="L68" s="7"/>
      <c r="M68" s="7">
        <v>0</v>
      </c>
      <c r="N68" s="7"/>
      <c r="O68" s="7">
        <v>2261128933</v>
      </c>
      <c r="P68" s="7"/>
      <c r="Q68" s="7">
        <v>0</v>
      </c>
      <c r="R68" s="7"/>
      <c r="S68" s="7">
        <f t="shared" si="2"/>
        <v>2261128933</v>
      </c>
      <c r="T68" s="7"/>
      <c r="U68" s="15">
        <f t="shared" si="3"/>
        <v>7.5897267351814372E-4</v>
      </c>
      <c r="V68" s="7"/>
      <c r="W68" s="7"/>
      <c r="X68" s="8"/>
      <c r="Y68" s="8"/>
    </row>
    <row r="69" spans="1:25" x14ac:dyDescent="0.55000000000000004">
      <c r="A69" s="3" t="s">
        <v>79</v>
      </c>
      <c r="C69" s="7">
        <v>0</v>
      </c>
      <c r="D69" s="7"/>
      <c r="E69" s="7">
        <v>-12095739915</v>
      </c>
      <c r="F69" s="7"/>
      <c r="G69" s="7">
        <v>0</v>
      </c>
      <c r="H69" s="7"/>
      <c r="I69" s="7">
        <f t="shared" si="0"/>
        <v>-12095739915</v>
      </c>
      <c r="J69" s="7"/>
      <c r="K69" s="15">
        <f t="shared" si="1"/>
        <v>0.74069598319320074</v>
      </c>
      <c r="L69" s="7"/>
      <c r="M69" s="7">
        <v>0</v>
      </c>
      <c r="N69" s="7"/>
      <c r="O69" s="7">
        <v>-1616905932</v>
      </c>
      <c r="P69" s="7"/>
      <c r="Q69" s="7">
        <v>0</v>
      </c>
      <c r="R69" s="7"/>
      <c r="S69" s="7">
        <f t="shared" si="2"/>
        <v>-1616905932</v>
      </c>
      <c r="T69" s="7"/>
      <c r="U69" s="15">
        <f t="shared" si="3"/>
        <v>-5.4273217246801988E-4</v>
      </c>
      <c r="V69" s="7"/>
      <c r="W69" s="7"/>
      <c r="X69" s="8"/>
      <c r="Y69" s="8"/>
    </row>
    <row r="70" spans="1:25" x14ac:dyDescent="0.55000000000000004">
      <c r="A70" s="3" t="s">
        <v>91</v>
      </c>
      <c r="C70" s="7">
        <v>0</v>
      </c>
      <c r="D70" s="7"/>
      <c r="E70" s="7">
        <v>-25235369959</v>
      </c>
      <c r="F70" s="7"/>
      <c r="G70" s="7">
        <v>0</v>
      </c>
      <c r="H70" s="7"/>
      <c r="I70" s="7">
        <f t="shared" si="0"/>
        <v>-25235369959</v>
      </c>
      <c r="J70" s="7"/>
      <c r="K70" s="15">
        <f t="shared" si="1"/>
        <v>1.5453157305280623</v>
      </c>
      <c r="L70" s="7"/>
      <c r="M70" s="7">
        <v>0</v>
      </c>
      <c r="N70" s="7"/>
      <c r="O70" s="7">
        <v>-25570184185</v>
      </c>
      <c r="P70" s="7"/>
      <c r="Q70" s="7">
        <v>0</v>
      </c>
      <c r="R70" s="7"/>
      <c r="S70" s="7">
        <f t="shared" si="2"/>
        <v>-25570184185</v>
      </c>
      <c r="T70" s="7"/>
      <c r="U70" s="15">
        <f t="shared" si="3"/>
        <v>-8.5829121771893255E-3</v>
      </c>
      <c r="V70" s="7"/>
      <c r="W70" s="7"/>
      <c r="X70" s="8"/>
      <c r="Y70" s="8"/>
    </row>
    <row r="71" spans="1:25" x14ac:dyDescent="0.55000000000000004">
      <c r="A71" s="3" t="s">
        <v>73</v>
      </c>
      <c r="C71" s="7">
        <v>0</v>
      </c>
      <c r="D71" s="7"/>
      <c r="E71" s="7">
        <v>2946109166</v>
      </c>
      <c r="F71" s="7"/>
      <c r="G71" s="7">
        <v>0</v>
      </c>
      <c r="H71" s="7"/>
      <c r="I71" s="7">
        <f t="shared" si="0"/>
        <v>2946109166</v>
      </c>
      <c r="J71" s="7"/>
      <c r="K71" s="15">
        <f t="shared" si="1"/>
        <v>-0.18040824626187166</v>
      </c>
      <c r="L71" s="7"/>
      <c r="M71" s="7">
        <v>0</v>
      </c>
      <c r="N71" s="7"/>
      <c r="O71" s="7">
        <v>41170372485</v>
      </c>
      <c r="P71" s="7"/>
      <c r="Q71" s="7">
        <v>0</v>
      </c>
      <c r="R71" s="7"/>
      <c r="S71" s="7">
        <f t="shared" si="2"/>
        <v>41170372485</v>
      </c>
      <c r="T71" s="7"/>
      <c r="U71" s="15">
        <f t="shared" si="3"/>
        <v>1.3819286117939509E-2</v>
      </c>
      <c r="V71" s="7"/>
      <c r="W71" s="7"/>
      <c r="X71" s="8"/>
      <c r="Y71" s="8"/>
    </row>
    <row r="72" spans="1:25" x14ac:dyDescent="0.55000000000000004">
      <c r="A72" s="3" t="s">
        <v>121</v>
      </c>
      <c r="C72" s="7">
        <v>0</v>
      </c>
      <c r="D72" s="7"/>
      <c r="E72" s="7">
        <v>-4001993588</v>
      </c>
      <c r="F72" s="7"/>
      <c r="G72" s="7">
        <v>0</v>
      </c>
      <c r="H72" s="7"/>
      <c r="I72" s="7">
        <f t="shared" si="0"/>
        <v>-4001993588</v>
      </c>
      <c r="J72" s="7"/>
      <c r="K72" s="15">
        <f t="shared" si="1"/>
        <v>0.24506649417292345</v>
      </c>
      <c r="L72" s="7"/>
      <c r="M72" s="7">
        <v>0</v>
      </c>
      <c r="N72" s="7"/>
      <c r="O72" s="7">
        <v>-4001993588</v>
      </c>
      <c r="P72" s="7"/>
      <c r="Q72" s="7">
        <v>0</v>
      </c>
      <c r="R72" s="7"/>
      <c r="S72" s="7">
        <f t="shared" si="2"/>
        <v>-4001993588</v>
      </c>
      <c r="T72" s="7"/>
      <c r="U72" s="15">
        <f t="shared" si="3"/>
        <v>-1.343312948040026E-3</v>
      </c>
      <c r="V72" s="7"/>
      <c r="W72" s="7"/>
      <c r="X72" s="8"/>
      <c r="Y72" s="8"/>
    </row>
    <row r="73" spans="1:25" x14ac:dyDescent="0.55000000000000004">
      <c r="A73" s="3" t="s">
        <v>31</v>
      </c>
      <c r="C73" s="7">
        <v>0</v>
      </c>
      <c r="D73" s="7"/>
      <c r="E73" s="7">
        <v>-9643817082</v>
      </c>
      <c r="F73" s="7"/>
      <c r="G73" s="7">
        <v>0</v>
      </c>
      <c r="H73" s="7"/>
      <c r="I73" s="7">
        <f t="shared" ref="I73:I91" si="4">C73+E73+G73</f>
        <v>-9643817082</v>
      </c>
      <c r="J73" s="7"/>
      <c r="K73" s="15">
        <f t="shared" ref="K73:K82" si="5">I73/$I$92</f>
        <v>0.59054978244275302</v>
      </c>
      <c r="L73" s="7"/>
      <c r="M73" s="7">
        <v>0</v>
      </c>
      <c r="N73" s="7"/>
      <c r="O73" s="7">
        <v>-19902439693</v>
      </c>
      <c r="P73" s="7"/>
      <c r="Q73" s="7">
        <v>0</v>
      </c>
      <c r="R73" s="7"/>
      <c r="S73" s="7">
        <f t="shared" ref="S73:S82" si="6">M73+O73+Q73</f>
        <v>-19902439693</v>
      </c>
      <c r="T73" s="7"/>
      <c r="U73" s="15">
        <f t="shared" ref="U73:U82" si="7">S73/$S$92</f>
        <v>-6.6804717072406917E-3</v>
      </c>
      <c r="V73" s="7"/>
      <c r="W73" s="7"/>
      <c r="X73" s="8"/>
      <c r="Y73" s="8"/>
    </row>
    <row r="74" spans="1:25" x14ac:dyDescent="0.55000000000000004">
      <c r="A74" s="3" t="s">
        <v>53</v>
      </c>
      <c r="C74" s="7">
        <v>0</v>
      </c>
      <c r="D74" s="7"/>
      <c r="E74" s="7">
        <v>-8258126389</v>
      </c>
      <c r="F74" s="7"/>
      <c r="G74" s="7">
        <v>0</v>
      </c>
      <c r="H74" s="7"/>
      <c r="I74" s="7">
        <f t="shared" si="4"/>
        <v>-8258126389</v>
      </c>
      <c r="J74" s="7"/>
      <c r="K74" s="15">
        <f t="shared" si="5"/>
        <v>0.50569548353537586</v>
      </c>
      <c r="L74" s="7"/>
      <c r="M74" s="7">
        <v>0</v>
      </c>
      <c r="N74" s="7"/>
      <c r="O74" s="7">
        <v>12900532577</v>
      </c>
      <c r="P74" s="7"/>
      <c r="Q74" s="7">
        <v>0</v>
      </c>
      <c r="R74" s="7"/>
      <c r="S74" s="7">
        <f t="shared" si="6"/>
        <v>12900532577</v>
      </c>
      <c r="T74" s="7"/>
      <c r="U74" s="15">
        <f t="shared" si="7"/>
        <v>4.3302049506672687E-3</v>
      </c>
      <c r="V74" s="7"/>
      <c r="W74" s="7"/>
      <c r="X74" s="8"/>
      <c r="Y74" s="8"/>
    </row>
    <row r="75" spans="1:25" x14ac:dyDescent="0.55000000000000004">
      <c r="A75" s="3" t="s">
        <v>51</v>
      </c>
      <c r="C75" s="7">
        <v>0</v>
      </c>
      <c r="D75" s="7"/>
      <c r="E75" s="7">
        <v>-2122361552</v>
      </c>
      <c r="F75" s="7"/>
      <c r="G75" s="7">
        <v>0</v>
      </c>
      <c r="H75" s="7"/>
      <c r="I75" s="7">
        <f t="shared" si="4"/>
        <v>-2122361552</v>
      </c>
      <c r="J75" s="7"/>
      <c r="K75" s="15">
        <f t="shared" si="5"/>
        <v>0.12996515198715625</v>
      </c>
      <c r="L75" s="7"/>
      <c r="M75" s="7">
        <v>0</v>
      </c>
      <c r="N75" s="7"/>
      <c r="O75" s="7">
        <v>32062037754</v>
      </c>
      <c r="P75" s="7"/>
      <c r="Q75" s="7">
        <v>0</v>
      </c>
      <c r="R75" s="7"/>
      <c r="S75" s="7">
        <f t="shared" si="6"/>
        <v>32062037754</v>
      </c>
      <c r="T75" s="7"/>
      <c r="U75" s="15">
        <f t="shared" si="7"/>
        <v>1.0761973878379027E-2</v>
      </c>
      <c r="V75" s="7"/>
      <c r="W75" s="7"/>
      <c r="X75" s="8"/>
      <c r="Y75" s="8"/>
    </row>
    <row r="76" spans="1:25" x14ac:dyDescent="0.55000000000000004">
      <c r="A76" s="3" t="s">
        <v>124</v>
      </c>
      <c r="C76" s="7">
        <v>0</v>
      </c>
      <c r="D76" s="7"/>
      <c r="E76" s="7">
        <v>-7133927706</v>
      </c>
      <c r="F76" s="7"/>
      <c r="G76" s="7">
        <v>0</v>
      </c>
      <c r="H76" s="7"/>
      <c r="I76" s="7">
        <f t="shared" si="4"/>
        <v>-7133927706</v>
      </c>
      <c r="J76" s="7"/>
      <c r="K76" s="15">
        <f t="shared" si="5"/>
        <v>0.4368539364567583</v>
      </c>
      <c r="L76" s="7"/>
      <c r="M76" s="7">
        <v>0</v>
      </c>
      <c r="N76" s="7"/>
      <c r="O76" s="7">
        <v>-7133927706</v>
      </c>
      <c r="P76" s="7"/>
      <c r="Q76" s="7">
        <v>0</v>
      </c>
      <c r="R76" s="7"/>
      <c r="S76" s="7">
        <f t="shared" si="6"/>
        <v>-7133927706</v>
      </c>
      <c r="T76" s="7"/>
      <c r="U76" s="15">
        <f t="shared" si="7"/>
        <v>-2.3945809125197628E-3</v>
      </c>
      <c r="V76" s="7"/>
      <c r="W76" s="7"/>
      <c r="X76" s="8"/>
      <c r="Y76" s="8"/>
    </row>
    <row r="77" spans="1:25" x14ac:dyDescent="0.55000000000000004">
      <c r="A77" s="3" t="s">
        <v>57</v>
      </c>
      <c r="C77" s="7">
        <v>0</v>
      </c>
      <c r="D77" s="7"/>
      <c r="E77" s="7">
        <v>-2113032204</v>
      </c>
      <c r="F77" s="7"/>
      <c r="G77" s="7">
        <v>0</v>
      </c>
      <c r="H77" s="7"/>
      <c r="I77" s="7">
        <f t="shared" si="4"/>
        <v>-2113032204</v>
      </c>
      <c r="J77" s="7"/>
      <c r="K77" s="15">
        <f t="shared" si="5"/>
        <v>0.12939385906601447</v>
      </c>
      <c r="L77" s="7"/>
      <c r="M77" s="7">
        <v>0</v>
      </c>
      <c r="N77" s="7"/>
      <c r="O77" s="7">
        <v>3666732354</v>
      </c>
      <c r="P77" s="7"/>
      <c r="Q77" s="7">
        <v>0</v>
      </c>
      <c r="R77" s="7"/>
      <c r="S77" s="7">
        <f t="shared" si="6"/>
        <v>3666732354</v>
      </c>
      <c r="T77" s="7"/>
      <c r="U77" s="15">
        <f t="shared" si="7"/>
        <v>1.2307788455470871E-3</v>
      </c>
      <c r="V77" s="7"/>
      <c r="W77" s="7"/>
      <c r="X77" s="8"/>
      <c r="Y77" s="8"/>
    </row>
    <row r="78" spans="1:25" x14ac:dyDescent="0.55000000000000004">
      <c r="A78" s="3" t="s">
        <v>37</v>
      </c>
      <c r="C78" s="7">
        <v>0</v>
      </c>
      <c r="D78" s="7"/>
      <c r="E78" s="7">
        <v>-3115987926</v>
      </c>
      <c r="F78" s="7"/>
      <c r="G78" s="7">
        <v>0</v>
      </c>
      <c r="H78" s="7"/>
      <c r="I78" s="7">
        <f t="shared" si="4"/>
        <v>-3115987926</v>
      </c>
      <c r="J78" s="7"/>
      <c r="K78" s="15">
        <f t="shared" si="5"/>
        <v>0.19081095961765415</v>
      </c>
      <c r="L78" s="7"/>
      <c r="M78" s="7">
        <v>0</v>
      </c>
      <c r="N78" s="7"/>
      <c r="O78" s="7">
        <v>-3672458254</v>
      </c>
      <c r="P78" s="7"/>
      <c r="Q78" s="7">
        <v>0</v>
      </c>
      <c r="R78" s="7"/>
      <c r="S78" s="7">
        <f t="shared" si="6"/>
        <v>-3672458254</v>
      </c>
      <c r="T78" s="7"/>
      <c r="U78" s="15">
        <f t="shared" si="7"/>
        <v>-1.2327008065497846E-3</v>
      </c>
      <c r="V78" s="7"/>
      <c r="W78" s="7"/>
      <c r="X78" s="8"/>
      <c r="Y78" s="8"/>
    </row>
    <row r="79" spans="1:25" x14ac:dyDescent="0.55000000000000004">
      <c r="A79" s="3" t="s">
        <v>93</v>
      </c>
      <c r="C79" s="7">
        <v>0</v>
      </c>
      <c r="D79" s="7"/>
      <c r="E79" s="7">
        <v>-3157829341</v>
      </c>
      <c r="F79" s="7"/>
      <c r="G79" s="7">
        <v>0</v>
      </c>
      <c r="H79" s="7"/>
      <c r="I79" s="7">
        <f t="shared" si="4"/>
        <v>-3157829341</v>
      </c>
      <c r="J79" s="7"/>
      <c r="K79" s="15">
        <f t="shared" si="5"/>
        <v>0.19337316484357725</v>
      </c>
      <c r="L79" s="7"/>
      <c r="M79" s="7">
        <v>0</v>
      </c>
      <c r="N79" s="7"/>
      <c r="O79" s="7">
        <v>-20073145565</v>
      </c>
      <c r="P79" s="7"/>
      <c r="Q79" s="7">
        <v>0</v>
      </c>
      <c r="R79" s="7"/>
      <c r="S79" s="7">
        <f t="shared" si="6"/>
        <v>-20073145565</v>
      </c>
      <c r="T79" s="7"/>
      <c r="U79" s="15">
        <f t="shared" si="7"/>
        <v>-6.7377710014853535E-3</v>
      </c>
      <c r="V79" s="7"/>
      <c r="W79" s="7"/>
      <c r="X79" s="8"/>
      <c r="Y79" s="8"/>
    </row>
    <row r="80" spans="1:25" x14ac:dyDescent="0.55000000000000004">
      <c r="A80" s="3" t="s">
        <v>130</v>
      </c>
      <c r="C80" s="7">
        <v>0</v>
      </c>
      <c r="D80" s="7"/>
      <c r="E80" s="7">
        <v>723890002</v>
      </c>
      <c r="F80" s="7"/>
      <c r="G80" s="7">
        <v>0</v>
      </c>
      <c r="H80" s="7"/>
      <c r="I80" s="7">
        <f t="shared" si="4"/>
        <v>723890002</v>
      </c>
      <c r="J80" s="7"/>
      <c r="K80" s="15">
        <f t="shared" si="5"/>
        <v>-4.4328203195754479E-2</v>
      </c>
      <c r="L80" s="7"/>
      <c r="M80" s="7">
        <v>0</v>
      </c>
      <c r="N80" s="7"/>
      <c r="O80" s="7">
        <v>723890002</v>
      </c>
      <c r="P80" s="7"/>
      <c r="Q80" s="7">
        <v>0</v>
      </c>
      <c r="R80" s="7"/>
      <c r="S80" s="7">
        <f t="shared" si="6"/>
        <v>723890002</v>
      </c>
      <c r="T80" s="7"/>
      <c r="U80" s="15">
        <f t="shared" si="7"/>
        <v>2.4298160185940817E-4</v>
      </c>
      <c r="V80" s="7"/>
      <c r="W80" s="7"/>
      <c r="X80" s="8"/>
      <c r="Y80" s="8"/>
    </row>
    <row r="81" spans="1:25" x14ac:dyDescent="0.55000000000000004">
      <c r="A81" s="3" t="s">
        <v>109</v>
      </c>
      <c r="C81" s="7">
        <v>0</v>
      </c>
      <c r="D81" s="7"/>
      <c r="E81" s="7">
        <v>-3135087061</v>
      </c>
      <c r="F81" s="7"/>
      <c r="G81" s="7">
        <v>0</v>
      </c>
      <c r="H81" s="7"/>
      <c r="I81" s="7">
        <f t="shared" si="4"/>
        <v>-3135087061</v>
      </c>
      <c r="J81" s="7"/>
      <c r="K81" s="15">
        <f t="shared" si="5"/>
        <v>0.19198051622819445</v>
      </c>
      <c r="L81" s="7"/>
      <c r="M81" s="7">
        <v>0</v>
      </c>
      <c r="N81" s="7"/>
      <c r="O81" s="7">
        <v>-19914144627</v>
      </c>
      <c r="P81" s="7"/>
      <c r="Q81" s="7">
        <v>0</v>
      </c>
      <c r="R81" s="7"/>
      <c r="S81" s="7">
        <f t="shared" si="6"/>
        <v>-19914144627</v>
      </c>
      <c r="T81" s="7"/>
      <c r="U81" s="15">
        <f t="shared" si="7"/>
        <v>-6.6844005964436376E-3</v>
      </c>
      <c r="V81" s="7"/>
      <c r="W81" s="7"/>
      <c r="X81" s="8"/>
      <c r="Y81" s="8"/>
    </row>
    <row r="82" spans="1:25" x14ac:dyDescent="0.55000000000000004">
      <c r="A82" s="3" t="s">
        <v>107</v>
      </c>
      <c r="C82" s="7">
        <v>0</v>
      </c>
      <c r="D82" s="7"/>
      <c r="E82" s="7">
        <v>-31229207460</v>
      </c>
      <c r="F82" s="7"/>
      <c r="G82" s="7">
        <v>0</v>
      </c>
      <c r="H82" s="7"/>
      <c r="I82" s="7">
        <f t="shared" si="4"/>
        <v>-31229207460</v>
      </c>
      <c r="J82" s="7"/>
      <c r="K82" s="15">
        <f t="shared" si="5"/>
        <v>1.912354985017809</v>
      </c>
      <c r="L82" s="7"/>
      <c r="M82" s="7">
        <v>0</v>
      </c>
      <c r="N82" s="7"/>
      <c r="O82" s="7">
        <v>-72144460325</v>
      </c>
      <c r="P82" s="7"/>
      <c r="Q82" s="7">
        <v>0</v>
      </c>
      <c r="R82" s="7"/>
      <c r="S82" s="7">
        <f t="shared" si="6"/>
        <v>-72144460325</v>
      </c>
      <c r="T82" s="7"/>
      <c r="U82" s="15">
        <f t="shared" si="7"/>
        <v>-2.4216077700505413E-2</v>
      </c>
      <c r="V82" s="7"/>
      <c r="W82" s="7"/>
      <c r="X82" s="8"/>
      <c r="Y82" s="8"/>
    </row>
    <row r="83" spans="1:25" x14ac:dyDescent="0.55000000000000004">
      <c r="A83" s="3" t="s">
        <v>245</v>
      </c>
      <c r="C83" s="7">
        <v>28438675155</v>
      </c>
      <c r="D83" s="7"/>
      <c r="E83" s="7">
        <v>0</v>
      </c>
      <c r="F83" s="7"/>
      <c r="G83" s="7">
        <v>0</v>
      </c>
      <c r="H83" s="7"/>
      <c r="I83" s="7">
        <f t="shared" si="4"/>
        <v>28438675155</v>
      </c>
      <c r="J83" s="7"/>
      <c r="K83" s="15">
        <f>I83/$I$92</f>
        <v>-1.7414736595421227</v>
      </c>
      <c r="L83" s="7"/>
      <c r="M83" s="7">
        <v>0</v>
      </c>
      <c r="N83" s="7"/>
      <c r="O83" s="7">
        <v>36807949720</v>
      </c>
      <c r="P83" s="7"/>
      <c r="Q83" s="7">
        <v>0</v>
      </c>
      <c r="R83" s="7"/>
      <c r="S83" s="7">
        <f>M83+O83+Q83</f>
        <v>36807949720</v>
      </c>
      <c r="T83" s="7"/>
      <c r="U83" s="15">
        <f>S83/$S$92</f>
        <v>1.2354991171885469E-2</v>
      </c>
      <c r="V83" s="7"/>
      <c r="W83" s="7"/>
      <c r="X83" s="8"/>
      <c r="Y83" s="8"/>
    </row>
    <row r="84" spans="1:25" x14ac:dyDescent="0.55000000000000004">
      <c r="A84" s="3" t="s">
        <v>246</v>
      </c>
      <c r="C84" s="7">
        <v>40401580698</v>
      </c>
      <c r="D84" s="7"/>
      <c r="E84" s="7">
        <v>0</v>
      </c>
      <c r="F84" s="7"/>
      <c r="G84" s="7">
        <v>0</v>
      </c>
      <c r="H84" s="7"/>
      <c r="I84" s="7">
        <f t="shared" si="4"/>
        <v>40401580698</v>
      </c>
      <c r="J84" s="7"/>
      <c r="K84" s="15">
        <f t="shared" ref="K84:K91" si="8">I84/$I$92</f>
        <v>-2.4740353833628665</v>
      </c>
      <c r="L84" s="7"/>
      <c r="M84" s="7">
        <v>0</v>
      </c>
      <c r="N84" s="7"/>
      <c r="O84" s="7">
        <v>40386103478</v>
      </c>
      <c r="P84" s="7"/>
      <c r="Q84" s="7">
        <v>0</v>
      </c>
      <c r="R84" s="7"/>
      <c r="S84" s="7">
        <f t="shared" ref="S84:S91" si="9">M84+O84+Q84</f>
        <v>40386103478</v>
      </c>
      <c r="T84" s="7"/>
      <c r="U84" s="15">
        <f t="shared" ref="U84:U91" si="10">S84/$S$92</f>
        <v>1.355603764222766E-2</v>
      </c>
      <c r="V84" s="7"/>
      <c r="W84" s="7"/>
      <c r="X84" s="8"/>
      <c r="Y84" s="8"/>
    </row>
    <row r="85" spans="1:25" x14ac:dyDescent="0.55000000000000004">
      <c r="A85" s="3" t="s">
        <v>247</v>
      </c>
      <c r="C85" s="7">
        <v>-9200701627</v>
      </c>
      <c r="D85" s="7"/>
      <c r="E85" s="7">
        <v>9970558619</v>
      </c>
      <c r="F85" s="7"/>
      <c r="G85" s="7">
        <v>0</v>
      </c>
      <c r="H85" s="7"/>
      <c r="I85" s="7">
        <f t="shared" si="4"/>
        <v>769856992</v>
      </c>
      <c r="J85" s="7"/>
      <c r="K85" s="15">
        <f t="shared" si="8"/>
        <v>-4.7143042560005316E-2</v>
      </c>
      <c r="L85" s="7"/>
      <c r="M85" s="7">
        <v>0</v>
      </c>
      <c r="N85" s="7"/>
      <c r="O85" s="7">
        <v>0</v>
      </c>
      <c r="P85" s="7"/>
      <c r="Q85" s="7">
        <v>9970558619</v>
      </c>
      <c r="R85" s="7"/>
      <c r="S85" s="7">
        <f t="shared" si="9"/>
        <v>9970558619</v>
      </c>
      <c r="T85" s="7"/>
      <c r="U85" s="15">
        <f t="shared" si="10"/>
        <v>3.3467271242651427E-3</v>
      </c>
      <c r="V85" s="7"/>
      <c r="W85" s="7"/>
      <c r="X85" s="8"/>
      <c r="Y85" s="8"/>
    </row>
    <row r="86" spans="1:25" x14ac:dyDescent="0.55000000000000004">
      <c r="A86" s="3" t="s">
        <v>248</v>
      </c>
      <c r="C86" s="7">
        <v>-38749548777</v>
      </c>
      <c r="D86" s="7"/>
      <c r="E86" s="7">
        <v>39566762772</v>
      </c>
      <c r="F86" s="7"/>
      <c r="G86" s="7">
        <v>0</v>
      </c>
      <c r="H86" s="7"/>
      <c r="I86" s="7">
        <f>C86+E86+G86</f>
        <v>817213995</v>
      </c>
      <c r="J86" s="7"/>
      <c r="K86" s="15">
        <f t="shared" si="8"/>
        <v>-5.0043000904402994E-2</v>
      </c>
      <c r="L86" s="7"/>
      <c r="M86" s="7">
        <v>0</v>
      </c>
      <c r="N86" s="7"/>
      <c r="O86" s="7">
        <v>0</v>
      </c>
      <c r="P86" s="7"/>
      <c r="Q86" s="7">
        <v>39566762772</v>
      </c>
      <c r="R86" s="7"/>
      <c r="S86" s="7">
        <f t="shared" si="9"/>
        <v>39566762772</v>
      </c>
      <c r="T86" s="7"/>
      <c r="U86" s="15">
        <f t="shared" si="10"/>
        <v>1.3281016966900665E-2</v>
      </c>
      <c r="V86" s="7"/>
      <c r="W86" s="7"/>
      <c r="X86" s="8"/>
      <c r="Y86" s="8"/>
    </row>
    <row r="87" spans="1:25" x14ac:dyDescent="0.55000000000000004">
      <c r="A87" s="3" t="s">
        <v>249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4"/>
        <v>0</v>
      </c>
      <c r="J87" s="7"/>
      <c r="K87" s="15">
        <f t="shared" si="8"/>
        <v>0</v>
      </c>
      <c r="L87" s="7"/>
      <c r="M87" s="7">
        <v>0</v>
      </c>
      <c r="N87" s="7"/>
      <c r="O87" s="7">
        <v>0</v>
      </c>
      <c r="P87" s="7"/>
      <c r="Q87" s="7">
        <v>771059210</v>
      </c>
      <c r="R87" s="7"/>
      <c r="S87" s="7">
        <f t="shared" si="9"/>
        <v>771059210</v>
      </c>
      <c r="T87" s="7"/>
      <c r="U87" s="15">
        <f t="shared" si="10"/>
        <v>2.5881446277282582E-4</v>
      </c>
      <c r="V87" s="7"/>
      <c r="W87" s="7"/>
      <c r="X87" s="8"/>
      <c r="Y87" s="8"/>
    </row>
    <row r="88" spans="1:25" x14ac:dyDescent="0.55000000000000004">
      <c r="A88" s="3" t="s">
        <v>250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4"/>
        <v>0</v>
      </c>
      <c r="J88" s="7"/>
      <c r="K88" s="15">
        <f t="shared" si="8"/>
        <v>0</v>
      </c>
      <c r="L88" s="7"/>
      <c r="M88" s="7">
        <v>0</v>
      </c>
      <c r="N88" s="7"/>
      <c r="O88" s="7">
        <v>0</v>
      </c>
      <c r="P88" s="7"/>
      <c r="Q88" s="7">
        <v>1702624016</v>
      </c>
      <c r="R88" s="7"/>
      <c r="S88" s="7">
        <f t="shared" si="9"/>
        <v>1702624016</v>
      </c>
      <c r="T88" s="7"/>
      <c r="U88" s="15">
        <f t="shared" si="10"/>
        <v>5.7150438551295058E-4</v>
      </c>
      <c r="V88" s="7"/>
      <c r="W88" s="7"/>
      <c r="X88" s="8"/>
      <c r="Y88" s="8"/>
    </row>
    <row r="89" spans="1:25" x14ac:dyDescent="0.55000000000000004">
      <c r="A89" s="3" t="s">
        <v>251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4"/>
        <v>0</v>
      </c>
      <c r="J89" s="7"/>
      <c r="K89" s="15">
        <f t="shared" si="8"/>
        <v>0</v>
      </c>
      <c r="L89" s="7"/>
      <c r="M89" s="7">
        <v>0</v>
      </c>
      <c r="N89" s="7"/>
      <c r="O89" s="7">
        <v>0</v>
      </c>
      <c r="P89" s="7"/>
      <c r="Q89" s="7">
        <v>749992390</v>
      </c>
      <c r="R89" s="7"/>
      <c r="S89" s="7">
        <f t="shared" si="9"/>
        <v>749992390</v>
      </c>
      <c r="T89" s="7"/>
      <c r="U89" s="15">
        <f t="shared" si="10"/>
        <v>2.517431540718613E-4</v>
      </c>
      <c r="V89" s="7"/>
      <c r="W89" s="7"/>
      <c r="X89" s="8"/>
      <c r="Y89" s="8"/>
    </row>
    <row r="90" spans="1:25" x14ac:dyDescent="0.55000000000000004">
      <c r="A90" s="3" t="s">
        <v>252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4"/>
        <v>0</v>
      </c>
      <c r="J90" s="7"/>
      <c r="K90" s="15">
        <f t="shared" si="8"/>
        <v>0</v>
      </c>
      <c r="L90" s="7"/>
      <c r="M90" s="7">
        <v>0</v>
      </c>
      <c r="N90" s="7"/>
      <c r="O90" s="7">
        <v>0</v>
      </c>
      <c r="P90" s="7"/>
      <c r="Q90" s="7">
        <v>37632268393</v>
      </c>
      <c r="R90" s="7"/>
      <c r="S90" s="7">
        <f t="shared" si="9"/>
        <v>37632268393</v>
      </c>
      <c r="T90" s="7"/>
      <c r="U90" s="15">
        <f t="shared" si="10"/>
        <v>1.263168275631788E-2</v>
      </c>
      <c r="V90" s="7"/>
      <c r="W90" s="7"/>
      <c r="X90" s="8"/>
      <c r="Y90" s="8"/>
    </row>
    <row r="91" spans="1:25" x14ac:dyDescent="0.55000000000000004">
      <c r="A91" s="3" t="s">
        <v>255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4"/>
        <v>0</v>
      </c>
      <c r="J91" s="7"/>
      <c r="K91" s="15">
        <f t="shared" si="8"/>
        <v>0</v>
      </c>
      <c r="L91" s="7"/>
      <c r="M91" s="7">
        <v>0</v>
      </c>
      <c r="N91" s="7"/>
      <c r="O91" s="7">
        <v>0</v>
      </c>
      <c r="P91" s="7"/>
      <c r="Q91" s="7">
        <v>29992350</v>
      </c>
      <c r="R91" s="7"/>
      <c r="S91" s="7">
        <f t="shared" si="9"/>
        <v>29992350</v>
      </c>
      <c r="T91" s="7"/>
      <c r="U91" s="15">
        <f t="shared" si="10"/>
        <v>1.0067260531839782E-5</v>
      </c>
      <c r="V91" s="7"/>
      <c r="W91" s="7"/>
      <c r="X91" s="8"/>
      <c r="Y91" s="8"/>
    </row>
    <row r="92" spans="1:25" ht="24.75" thickBot="1" x14ac:dyDescent="0.6">
      <c r="A92" s="3" t="s">
        <v>132</v>
      </c>
      <c r="C92" s="13">
        <f>SUM(C8:C91)</f>
        <v>96345281419</v>
      </c>
      <c r="D92" s="7"/>
      <c r="E92" s="13">
        <f>SUM(E8:E91)</f>
        <v>-647414345412</v>
      </c>
      <c r="F92" s="7"/>
      <c r="G92" s="13">
        <f>SUM(G8:G91)</f>
        <v>534738828391</v>
      </c>
      <c r="H92" s="7"/>
      <c r="I92" s="13">
        <f>SUM(I8:I91)</f>
        <v>-16330235602</v>
      </c>
      <c r="J92" s="7"/>
      <c r="K92" s="16">
        <f>SUM(K8:K91)</f>
        <v>0.99999999999999922</v>
      </c>
      <c r="L92" s="7"/>
      <c r="M92" s="13">
        <f>SUM(M8:M91)</f>
        <v>475484729681</v>
      </c>
      <c r="N92" s="7"/>
      <c r="O92" s="13">
        <f>SUM(O8:O91)</f>
        <v>1073573159493</v>
      </c>
      <c r="P92" s="7"/>
      <c r="Q92" s="13">
        <f>SUM(Q8:Q91)</f>
        <v>1430138874945</v>
      </c>
      <c r="R92" s="7"/>
      <c r="S92" s="13">
        <f>SUM(S8:S91)</f>
        <v>2979196764119</v>
      </c>
      <c r="T92" s="7"/>
      <c r="U92" s="16">
        <f>SUM(U8:U91)</f>
        <v>1</v>
      </c>
      <c r="V92" s="7"/>
      <c r="W92" s="7"/>
      <c r="X92" s="8"/>
      <c r="Y92" s="8"/>
    </row>
    <row r="93" spans="1:25" ht="24.75" thickTop="1" x14ac:dyDescent="0.55000000000000004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8"/>
      <c r="Y93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3"/>
  <sheetViews>
    <sheetView rightToLeft="1" topLeftCell="A22" workbookViewId="0">
      <selection activeCell="K32" sqref="K32"/>
    </sheetView>
  </sheetViews>
  <sheetFormatPr defaultRowHeight="24" x14ac:dyDescent="0.55000000000000004"/>
  <cols>
    <col min="1" max="1" width="33.5703125" style="3" bestFit="1" customWidth="1"/>
    <col min="2" max="2" width="1" style="3" customWidth="1"/>
    <col min="3" max="3" width="31" style="3" customWidth="1"/>
    <col min="4" max="4" width="1" style="3" customWidth="1"/>
    <col min="5" max="5" width="34" style="8" customWidth="1"/>
    <col min="6" max="6" width="1" style="8" customWidth="1"/>
    <col min="7" max="7" width="30" style="8" customWidth="1"/>
    <col min="8" max="8" width="1" style="8" customWidth="1"/>
    <col min="9" max="9" width="34" style="8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221</v>
      </c>
      <c r="B6" s="2" t="s">
        <v>221</v>
      </c>
      <c r="C6" s="2" t="s">
        <v>221</v>
      </c>
      <c r="E6" s="2" t="s">
        <v>158</v>
      </c>
      <c r="F6" s="2" t="s">
        <v>158</v>
      </c>
      <c r="G6" s="2" t="s">
        <v>158</v>
      </c>
      <c r="I6" s="2" t="s">
        <v>159</v>
      </c>
      <c r="J6" s="2" t="s">
        <v>159</v>
      </c>
      <c r="K6" s="2" t="s">
        <v>159</v>
      </c>
    </row>
    <row r="7" spans="1:11" ht="24.75" x14ac:dyDescent="0.55000000000000004">
      <c r="A7" s="2" t="s">
        <v>222</v>
      </c>
      <c r="C7" s="2" t="s">
        <v>136</v>
      </c>
      <c r="E7" s="2" t="s">
        <v>223</v>
      </c>
      <c r="G7" s="2" t="s">
        <v>224</v>
      </c>
      <c r="I7" s="2" t="s">
        <v>223</v>
      </c>
      <c r="K7" s="2" t="s">
        <v>224</v>
      </c>
    </row>
    <row r="8" spans="1:11" x14ac:dyDescent="0.55000000000000004">
      <c r="A8" s="3" t="s">
        <v>140</v>
      </c>
      <c r="C8" s="8" t="s">
        <v>141</v>
      </c>
      <c r="D8" s="8"/>
      <c r="E8" s="12">
        <v>2456356763</v>
      </c>
      <c r="G8" s="17">
        <f>E8/$E$32</f>
        <v>0.22288749409245984</v>
      </c>
      <c r="I8" s="12">
        <v>11532614756</v>
      </c>
      <c r="J8" s="8"/>
      <c r="K8" s="17">
        <f>I8/$I$32</f>
        <v>6.8298457001550003E-2</v>
      </c>
    </row>
    <row r="9" spans="1:11" x14ac:dyDescent="0.55000000000000004">
      <c r="A9" s="3" t="s">
        <v>142</v>
      </c>
      <c r="C9" s="8" t="s">
        <v>143</v>
      </c>
      <c r="D9" s="8"/>
      <c r="E9" s="12">
        <v>24163</v>
      </c>
      <c r="G9" s="17">
        <f t="shared" ref="G9:G31" si="0">E9/$E$32</f>
        <v>2.1925278122785894E-6</v>
      </c>
      <c r="I9" s="12">
        <v>359399</v>
      </c>
      <c r="J9" s="8"/>
      <c r="K9" s="17">
        <f t="shared" ref="K9:K31" si="1">I9/$I$32</f>
        <v>2.1284329414653753E-6</v>
      </c>
    </row>
    <row r="10" spans="1:11" x14ac:dyDescent="0.55000000000000004">
      <c r="A10" s="3" t="s">
        <v>144</v>
      </c>
      <c r="C10" s="8" t="s">
        <v>145</v>
      </c>
      <c r="D10" s="8"/>
      <c r="E10" s="12">
        <v>0</v>
      </c>
      <c r="G10" s="17">
        <f t="shared" si="0"/>
        <v>0</v>
      </c>
      <c r="I10" s="12">
        <v>614787</v>
      </c>
      <c r="J10" s="8"/>
      <c r="K10" s="17">
        <f t="shared" si="1"/>
        <v>3.6408918855775162E-6</v>
      </c>
    </row>
    <row r="11" spans="1:11" x14ac:dyDescent="0.55000000000000004">
      <c r="A11" s="3" t="s">
        <v>146</v>
      </c>
      <c r="C11" s="8" t="s">
        <v>147</v>
      </c>
      <c r="D11" s="8"/>
      <c r="E11" s="12">
        <v>2739</v>
      </c>
      <c r="G11" s="17">
        <f t="shared" si="0"/>
        <v>2.4853427462778033E-7</v>
      </c>
      <c r="I11" s="12">
        <v>115878</v>
      </c>
      <c r="J11" s="8"/>
      <c r="K11" s="17">
        <f t="shared" si="1"/>
        <v>6.8625275081768391E-7</v>
      </c>
    </row>
    <row r="12" spans="1:11" x14ac:dyDescent="0.55000000000000004">
      <c r="A12" s="3" t="s">
        <v>146</v>
      </c>
      <c r="C12" s="8" t="s">
        <v>225</v>
      </c>
      <c r="D12" s="8"/>
      <c r="E12" s="12">
        <v>0</v>
      </c>
      <c r="G12" s="17">
        <f t="shared" si="0"/>
        <v>0</v>
      </c>
      <c r="I12" s="12">
        <v>8631147564</v>
      </c>
      <c r="J12" s="8"/>
      <c r="K12" s="17">
        <f t="shared" si="1"/>
        <v>5.1115386514337072E-2</v>
      </c>
    </row>
    <row r="13" spans="1:11" x14ac:dyDescent="0.55000000000000004">
      <c r="A13" s="3" t="s">
        <v>149</v>
      </c>
      <c r="C13" s="8" t="s">
        <v>226</v>
      </c>
      <c r="D13" s="8"/>
      <c r="E13" s="12">
        <v>0</v>
      </c>
      <c r="G13" s="17">
        <f t="shared" si="0"/>
        <v>0</v>
      </c>
      <c r="I13" s="12">
        <v>5803278687</v>
      </c>
      <c r="J13" s="8"/>
      <c r="K13" s="17">
        <f t="shared" si="1"/>
        <v>3.4368180005828426E-2</v>
      </c>
    </row>
    <row r="14" spans="1:11" x14ac:dyDescent="0.55000000000000004">
      <c r="A14" s="3" t="s">
        <v>149</v>
      </c>
      <c r="C14" s="8" t="s">
        <v>150</v>
      </c>
      <c r="D14" s="8"/>
      <c r="E14" s="12">
        <v>1898360663</v>
      </c>
      <c r="G14" s="17">
        <f t="shared" si="0"/>
        <v>0.1722554546771147</v>
      </c>
      <c r="I14" s="12">
        <v>18491803276</v>
      </c>
      <c r="J14" s="8"/>
      <c r="K14" s="17">
        <f t="shared" si="1"/>
        <v>0.10951216681108113</v>
      </c>
    </row>
    <row r="15" spans="1:11" x14ac:dyDescent="0.55000000000000004">
      <c r="A15" s="3" t="s">
        <v>142</v>
      </c>
      <c r="C15" s="8" t="s">
        <v>227</v>
      </c>
      <c r="D15" s="8"/>
      <c r="E15" s="12">
        <v>0</v>
      </c>
      <c r="G15" s="17">
        <f t="shared" si="0"/>
        <v>0</v>
      </c>
      <c r="I15" s="12">
        <v>6624657533</v>
      </c>
      <c r="J15" s="8"/>
      <c r="K15" s="17">
        <f t="shared" si="1"/>
        <v>3.9232550227362752E-2</v>
      </c>
    </row>
    <row r="16" spans="1:11" x14ac:dyDescent="0.55000000000000004">
      <c r="A16" s="3" t="s">
        <v>142</v>
      </c>
      <c r="C16" s="8" t="s">
        <v>151</v>
      </c>
      <c r="D16" s="8"/>
      <c r="E16" s="12">
        <v>2124680001</v>
      </c>
      <c r="G16" s="17">
        <f t="shared" si="0"/>
        <v>0.1927914577819228</v>
      </c>
      <c r="I16" s="12">
        <v>15189041100</v>
      </c>
      <c r="J16" s="8"/>
      <c r="K16" s="17">
        <f t="shared" si="1"/>
        <v>8.99525469645477E-2</v>
      </c>
    </row>
    <row r="17" spans="1:11" x14ac:dyDescent="0.55000000000000004">
      <c r="A17" s="3" t="s">
        <v>142</v>
      </c>
      <c r="C17" s="8" t="s">
        <v>228</v>
      </c>
      <c r="D17" s="8"/>
      <c r="E17" s="12">
        <v>0</v>
      </c>
      <c r="G17" s="17">
        <f t="shared" si="0"/>
        <v>0</v>
      </c>
      <c r="I17" s="12">
        <v>2013698629</v>
      </c>
      <c r="J17" s="8"/>
      <c r="K17" s="17">
        <f t="shared" si="1"/>
        <v>1.1925527049733761E-2</v>
      </c>
    </row>
    <row r="18" spans="1:11" x14ac:dyDescent="0.55000000000000004">
      <c r="A18" s="3" t="s">
        <v>142</v>
      </c>
      <c r="C18" s="8" t="s">
        <v>152</v>
      </c>
      <c r="D18" s="8"/>
      <c r="E18" s="12">
        <v>1574369350</v>
      </c>
      <c r="G18" s="17">
        <f t="shared" si="0"/>
        <v>0.14285678875445784</v>
      </c>
      <c r="I18" s="12">
        <v>9616438358</v>
      </c>
      <c r="J18" s="8"/>
      <c r="K18" s="17">
        <f t="shared" si="1"/>
        <v>5.69504761580817E-2</v>
      </c>
    </row>
    <row r="19" spans="1:11" x14ac:dyDescent="0.55000000000000004">
      <c r="A19" s="3" t="s">
        <v>164</v>
      </c>
      <c r="C19" s="8" t="s">
        <v>229</v>
      </c>
      <c r="D19" s="8"/>
      <c r="E19" s="12">
        <v>0</v>
      </c>
      <c r="G19" s="17">
        <f t="shared" si="0"/>
        <v>0</v>
      </c>
      <c r="I19" s="12">
        <v>7745901639</v>
      </c>
      <c r="J19" s="8"/>
      <c r="K19" s="17">
        <f t="shared" si="1"/>
        <v>4.5872782644910647E-2</v>
      </c>
    </row>
    <row r="20" spans="1:11" x14ac:dyDescent="0.55000000000000004">
      <c r="A20" s="3" t="s">
        <v>142</v>
      </c>
      <c r="C20" s="8" t="s">
        <v>153</v>
      </c>
      <c r="D20" s="8"/>
      <c r="E20" s="12">
        <v>1603001748</v>
      </c>
      <c r="G20" s="17">
        <f t="shared" si="0"/>
        <v>0.1454548655225425</v>
      </c>
      <c r="I20" s="12">
        <v>8630136988</v>
      </c>
      <c r="J20" s="8"/>
      <c r="K20" s="17">
        <f t="shared" si="1"/>
        <v>5.110940168063343E-2</v>
      </c>
    </row>
    <row r="21" spans="1:11" x14ac:dyDescent="0.55000000000000004">
      <c r="A21" s="3" t="s">
        <v>165</v>
      </c>
      <c r="C21" s="8" t="s">
        <v>230</v>
      </c>
      <c r="D21" s="8"/>
      <c r="E21" s="12">
        <v>0</v>
      </c>
      <c r="G21" s="17">
        <f t="shared" si="0"/>
        <v>0</v>
      </c>
      <c r="I21" s="12">
        <v>6762295081</v>
      </c>
      <c r="J21" s="8"/>
      <c r="K21" s="17">
        <f t="shared" si="1"/>
        <v>4.0047667384465926E-2</v>
      </c>
    </row>
    <row r="22" spans="1:11" x14ac:dyDescent="0.55000000000000004">
      <c r="A22" s="3" t="s">
        <v>149</v>
      </c>
      <c r="C22" s="8" t="s">
        <v>231</v>
      </c>
      <c r="D22" s="8"/>
      <c r="E22" s="12">
        <v>27322422</v>
      </c>
      <c r="G22" s="17">
        <f t="shared" si="0"/>
        <v>2.4792107823454206E-3</v>
      </c>
      <c r="I22" s="12">
        <v>6557377048</v>
      </c>
      <c r="J22" s="8"/>
      <c r="K22" s="17">
        <f t="shared" si="1"/>
        <v>3.8834101704713089E-2</v>
      </c>
    </row>
    <row r="23" spans="1:11" x14ac:dyDescent="0.55000000000000004">
      <c r="A23" s="3" t="s">
        <v>142</v>
      </c>
      <c r="C23" s="8" t="s">
        <v>154</v>
      </c>
      <c r="D23" s="8"/>
      <c r="E23" s="12">
        <v>1270948432</v>
      </c>
      <c r="G23" s="17">
        <f t="shared" si="0"/>
        <v>0.11532466105747893</v>
      </c>
      <c r="I23" s="12">
        <v>6312328766</v>
      </c>
      <c r="J23" s="8"/>
      <c r="K23" s="17">
        <f t="shared" si="1"/>
        <v>3.7382876643824503E-2</v>
      </c>
    </row>
    <row r="24" spans="1:11" x14ac:dyDescent="0.55000000000000004">
      <c r="A24" s="3" t="s">
        <v>166</v>
      </c>
      <c r="C24" s="8" t="s">
        <v>232</v>
      </c>
      <c r="D24" s="8"/>
      <c r="E24" s="12">
        <v>0</v>
      </c>
      <c r="G24" s="17">
        <f t="shared" si="0"/>
        <v>0</v>
      </c>
      <c r="I24" s="12">
        <v>3113715847</v>
      </c>
      <c r="J24" s="8"/>
      <c r="K24" s="17">
        <f t="shared" si="1"/>
        <v>1.8440049580320375E-2</v>
      </c>
    </row>
    <row r="25" spans="1:11" x14ac:dyDescent="0.55000000000000004">
      <c r="A25" s="3" t="s">
        <v>166</v>
      </c>
      <c r="C25" s="8" t="s">
        <v>233</v>
      </c>
      <c r="D25" s="8"/>
      <c r="E25" s="12">
        <v>0</v>
      </c>
      <c r="G25" s="17">
        <f t="shared" si="0"/>
        <v>0</v>
      </c>
      <c r="I25" s="12">
        <v>2704016393</v>
      </c>
      <c r="J25" s="8"/>
      <c r="K25" s="17">
        <f t="shared" si="1"/>
        <v>1.6013727264470919E-2</v>
      </c>
    </row>
    <row r="26" spans="1:11" x14ac:dyDescent="0.55000000000000004">
      <c r="A26" s="3" t="s">
        <v>166</v>
      </c>
      <c r="C26" s="8" t="s">
        <v>234</v>
      </c>
      <c r="D26" s="8"/>
      <c r="E26" s="12">
        <v>0</v>
      </c>
      <c r="G26" s="17">
        <f t="shared" si="0"/>
        <v>0</v>
      </c>
      <c r="I26" s="12">
        <v>7374590162</v>
      </c>
      <c r="J26" s="8"/>
      <c r="K26" s="17">
        <f t="shared" si="1"/>
        <v>4.3673801626068182E-2</v>
      </c>
    </row>
    <row r="27" spans="1:11" x14ac:dyDescent="0.55000000000000004">
      <c r="A27" s="3" t="s">
        <v>166</v>
      </c>
      <c r="C27" s="8" t="s">
        <v>235</v>
      </c>
      <c r="D27" s="8"/>
      <c r="E27" s="12">
        <v>0</v>
      </c>
      <c r="G27" s="17">
        <f t="shared" si="0"/>
        <v>0</v>
      </c>
      <c r="I27" s="12">
        <v>2867896174</v>
      </c>
      <c r="J27" s="8"/>
      <c r="K27" s="17">
        <f t="shared" si="1"/>
        <v>1.6984256187257383E-2</v>
      </c>
    </row>
    <row r="28" spans="1:11" x14ac:dyDescent="0.55000000000000004">
      <c r="A28" s="3" t="s">
        <v>166</v>
      </c>
      <c r="C28" s="8" t="s">
        <v>236</v>
      </c>
      <c r="D28" s="8"/>
      <c r="E28" s="12">
        <v>0</v>
      </c>
      <c r="G28" s="17">
        <f t="shared" si="0"/>
        <v>0</v>
      </c>
      <c r="I28" s="12">
        <v>23352868852</v>
      </c>
      <c r="J28" s="8"/>
      <c r="K28" s="17">
        <f t="shared" si="1"/>
        <v>0.13830037184944172</v>
      </c>
    </row>
    <row r="29" spans="1:11" x14ac:dyDescent="0.55000000000000004">
      <c r="A29" s="3" t="s">
        <v>166</v>
      </c>
      <c r="C29" s="8" t="s">
        <v>237</v>
      </c>
      <c r="D29" s="8"/>
      <c r="E29" s="12">
        <v>34808766</v>
      </c>
      <c r="G29" s="17">
        <f t="shared" si="0"/>
        <v>3.1585145704629948E-3</v>
      </c>
      <c r="I29" s="12">
        <v>4588633879</v>
      </c>
      <c r="J29" s="8"/>
      <c r="K29" s="17">
        <f t="shared" si="1"/>
        <v>2.7174809903165131E-2</v>
      </c>
    </row>
    <row r="30" spans="1:11" x14ac:dyDescent="0.55000000000000004">
      <c r="A30" s="3" t="s">
        <v>149</v>
      </c>
      <c r="C30" s="8" t="s">
        <v>238</v>
      </c>
      <c r="D30" s="8"/>
      <c r="E30" s="12">
        <v>30737720</v>
      </c>
      <c r="G30" s="17">
        <f t="shared" si="0"/>
        <v>2.7891116991280817E-3</v>
      </c>
      <c r="I30" s="12">
        <v>4057377048</v>
      </c>
      <c r="J30" s="8"/>
      <c r="K30" s="17">
        <f t="shared" si="1"/>
        <v>2.4028600427126234E-2</v>
      </c>
    </row>
    <row r="31" spans="1:11" ht="24.75" thickBot="1" x14ac:dyDescent="0.6">
      <c r="A31" s="3" t="s">
        <v>165</v>
      </c>
      <c r="C31" s="8" t="s">
        <v>239</v>
      </c>
      <c r="D31" s="8"/>
      <c r="E31" s="12">
        <v>0</v>
      </c>
      <c r="G31" s="17">
        <f t="shared" si="0"/>
        <v>0</v>
      </c>
      <c r="I31" s="12">
        <v>6885245901</v>
      </c>
      <c r="J31" s="8"/>
      <c r="K31" s="17">
        <f t="shared" si="1"/>
        <v>4.0775806793502067E-2</v>
      </c>
    </row>
    <row r="32" spans="1:11" ht="24.75" thickBot="1" x14ac:dyDescent="0.6">
      <c r="A32" s="3" t="s">
        <v>132</v>
      </c>
      <c r="C32" s="3" t="s">
        <v>132</v>
      </c>
      <c r="E32" s="9">
        <f>SUM(E8:E31)</f>
        <v>11020612767</v>
      </c>
      <c r="G32" s="18">
        <f>SUM(G8:G31)</f>
        <v>1</v>
      </c>
      <c r="I32" s="9">
        <f>SUM(I8:I31)</f>
        <v>168856153745</v>
      </c>
      <c r="K32" s="18">
        <f>SUM(K8:K31)</f>
        <v>1</v>
      </c>
    </row>
    <row r="33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52"/>
  <sheetViews>
    <sheetView rightToLeft="1" topLeftCell="A37" workbookViewId="0">
      <selection activeCell="O41" sqref="O41:O43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2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2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2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  <c r="L3" s="1" t="s">
        <v>156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  <c r="R3" s="1" t="s">
        <v>156</v>
      </c>
      <c r="S3" s="1" t="s">
        <v>156</v>
      </c>
    </row>
    <row r="4" spans="1:22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2" ht="24.75" x14ac:dyDescent="0.55000000000000004">
      <c r="A6" s="2" t="s">
        <v>3</v>
      </c>
      <c r="C6" s="2" t="s">
        <v>167</v>
      </c>
      <c r="D6" s="2" t="s">
        <v>167</v>
      </c>
      <c r="E6" s="2" t="s">
        <v>167</v>
      </c>
      <c r="F6" s="2" t="s">
        <v>167</v>
      </c>
      <c r="G6" s="2" t="s">
        <v>167</v>
      </c>
      <c r="I6" s="2" t="s">
        <v>158</v>
      </c>
      <c r="J6" s="2" t="s">
        <v>158</v>
      </c>
      <c r="K6" s="2" t="s">
        <v>158</v>
      </c>
      <c r="L6" s="2" t="s">
        <v>158</v>
      </c>
      <c r="M6" s="2" t="s">
        <v>158</v>
      </c>
      <c r="O6" s="2" t="s">
        <v>159</v>
      </c>
      <c r="P6" s="2" t="s">
        <v>159</v>
      </c>
      <c r="Q6" s="2" t="s">
        <v>159</v>
      </c>
      <c r="R6" s="2" t="s">
        <v>159</v>
      </c>
      <c r="S6" s="2" t="s">
        <v>159</v>
      </c>
    </row>
    <row r="7" spans="1:22" ht="24.75" x14ac:dyDescent="0.55000000000000004">
      <c r="A7" s="2" t="s">
        <v>3</v>
      </c>
      <c r="C7" s="2" t="s">
        <v>168</v>
      </c>
      <c r="E7" s="2" t="s">
        <v>169</v>
      </c>
      <c r="G7" s="2" t="s">
        <v>170</v>
      </c>
      <c r="I7" s="2" t="s">
        <v>171</v>
      </c>
      <c r="K7" s="2" t="s">
        <v>162</v>
      </c>
      <c r="M7" s="2" t="s">
        <v>172</v>
      </c>
      <c r="O7" s="2" t="s">
        <v>171</v>
      </c>
      <c r="Q7" s="2" t="s">
        <v>162</v>
      </c>
      <c r="S7" s="2" t="s">
        <v>172</v>
      </c>
    </row>
    <row r="8" spans="1:22" x14ac:dyDescent="0.55000000000000004">
      <c r="A8" s="3" t="s">
        <v>173</v>
      </c>
      <c r="C8" s="8" t="s">
        <v>174</v>
      </c>
      <c r="D8" s="8"/>
      <c r="E8" s="12">
        <v>16864311</v>
      </c>
      <c r="F8" s="8"/>
      <c r="G8" s="12">
        <v>630</v>
      </c>
      <c r="H8" s="8"/>
      <c r="I8" s="12">
        <v>0</v>
      </c>
      <c r="J8" s="8"/>
      <c r="K8" s="12">
        <v>0</v>
      </c>
      <c r="L8" s="8"/>
      <c r="M8" s="12">
        <v>0</v>
      </c>
      <c r="N8" s="8"/>
      <c r="O8" s="12">
        <v>10624515930</v>
      </c>
      <c r="P8" s="8"/>
      <c r="Q8" s="12">
        <v>0</v>
      </c>
      <c r="R8" s="8"/>
      <c r="S8" s="12">
        <v>10624515930</v>
      </c>
      <c r="T8" s="8"/>
      <c r="U8" s="8"/>
      <c r="V8" s="8"/>
    </row>
    <row r="9" spans="1:22" x14ac:dyDescent="0.55000000000000004">
      <c r="A9" s="3" t="s">
        <v>25</v>
      </c>
      <c r="C9" s="8" t="s">
        <v>175</v>
      </c>
      <c r="D9" s="8"/>
      <c r="E9" s="12">
        <v>32839011</v>
      </c>
      <c r="F9" s="8"/>
      <c r="G9" s="12">
        <v>48</v>
      </c>
      <c r="H9" s="8"/>
      <c r="I9" s="12">
        <v>0</v>
      </c>
      <c r="J9" s="8"/>
      <c r="K9" s="12">
        <v>0</v>
      </c>
      <c r="L9" s="8"/>
      <c r="M9" s="12">
        <v>0</v>
      </c>
      <c r="N9" s="8"/>
      <c r="O9" s="12">
        <v>1576272528</v>
      </c>
      <c r="P9" s="8"/>
      <c r="Q9" s="12">
        <v>0</v>
      </c>
      <c r="R9" s="8"/>
      <c r="S9" s="12">
        <v>1576272528</v>
      </c>
      <c r="T9" s="8"/>
      <c r="U9" s="8"/>
      <c r="V9" s="8"/>
    </row>
    <row r="10" spans="1:22" x14ac:dyDescent="0.55000000000000004">
      <c r="A10" s="3" t="s">
        <v>69</v>
      </c>
      <c r="C10" s="8" t="s">
        <v>176</v>
      </c>
      <c r="D10" s="8"/>
      <c r="E10" s="12">
        <v>34755636</v>
      </c>
      <c r="F10" s="8"/>
      <c r="G10" s="12">
        <v>400</v>
      </c>
      <c r="H10" s="8"/>
      <c r="I10" s="12">
        <v>0</v>
      </c>
      <c r="J10" s="8"/>
      <c r="K10" s="12">
        <v>0</v>
      </c>
      <c r="L10" s="8"/>
      <c r="M10" s="12">
        <v>0</v>
      </c>
      <c r="N10" s="8"/>
      <c r="O10" s="12">
        <v>13902254400</v>
      </c>
      <c r="P10" s="8"/>
      <c r="Q10" s="12">
        <v>0</v>
      </c>
      <c r="R10" s="8"/>
      <c r="S10" s="12">
        <v>13902254400</v>
      </c>
      <c r="T10" s="8"/>
      <c r="U10" s="8"/>
      <c r="V10" s="8"/>
    </row>
    <row r="11" spans="1:22" x14ac:dyDescent="0.55000000000000004">
      <c r="A11" s="3" t="s">
        <v>71</v>
      </c>
      <c r="C11" s="8" t="s">
        <v>177</v>
      </c>
      <c r="D11" s="8"/>
      <c r="E11" s="12">
        <v>9097830</v>
      </c>
      <c r="F11" s="8"/>
      <c r="G11" s="12">
        <v>1170</v>
      </c>
      <c r="H11" s="8"/>
      <c r="I11" s="12">
        <v>10644461100</v>
      </c>
      <c r="J11" s="8"/>
      <c r="K11" s="12">
        <v>0</v>
      </c>
      <c r="L11" s="8"/>
      <c r="M11" s="12">
        <v>10644461100</v>
      </c>
      <c r="N11" s="8"/>
      <c r="O11" s="12">
        <v>10644461100</v>
      </c>
      <c r="P11" s="8"/>
      <c r="Q11" s="12">
        <v>0</v>
      </c>
      <c r="R11" s="8"/>
      <c r="S11" s="12">
        <v>10644461100</v>
      </c>
      <c r="T11" s="8"/>
      <c r="U11" s="8"/>
      <c r="V11" s="8"/>
    </row>
    <row r="12" spans="1:22" x14ac:dyDescent="0.55000000000000004">
      <c r="A12" s="3" t="s">
        <v>115</v>
      </c>
      <c r="C12" s="8" t="s">
        <v>178</v>
      </c>
      <c r="D12" s="8"/>
      <c r="E12" s="12">
        <v>1992971</v>
      </c>
      <c r="F12" s="8"/>
      <c r="G12" s="12">
        <v>86</v>
      </c>
      <c r="H12" s="8"/>
      <c r="I12" s="12">
        <v>0</v>
      </c>
      <c r="J12" s="8"/>
      <c r="K12" s="12">
        <v>0</v>
      </c>
      <c r="L12" s="8"/>
      <c r="M12" s="12">
        <v>0</v>
      </c>
      <c r="N12" s="8"/>
      <c r="O12" s="12">
        <v>171395506</v>
      </c>
      <c r="P12" s="8"/>
      <c r="Q12" s="12">
        <v>0</v>
      </c>
      <c r="R12" s="8"/>
      <c r="S12" s="12">
        <v>171395506</v>
      </c>
      <c r="T12" s="8"/>
      <c r="U12" s="8"/>
      <c r="V12" s="8"/>
    </row>
    <row r="13" spans="1:22" x14ac:dyDescent="0.55000000000000004">
      <c r="A13" s="3" t="s">
        <v>65</v>
      </c>
      <c r="C13" s="8" t="s">
        <v>179</v>
      </c>
      <c r="D13" s="8"/>
      <c r="E13" s="12">
        <v>5620812</v>
      </c>
      <c r="F13" s="8"/>
      <c r="G13" s="12">
        <v>6500</v>
      </c>
      <c r="H13" s="8"/>
      <c r="I13" s="12">
        <v>0</v>
      </c>
      <c r="J13" s="8"/>
      <c r="K13" s="12">
        <v>0</v>
      </c>
      <c r="L13" s="8"/>
      <c r="M13" s="12">
        <v>0</v>
      </c>
      <c r="N13" s="8"/>
      <c r="O13" s="12">
        <v>36535278000</v>
      </c>
      <c r="P13" s="8"/>
      <c r="Q13" s="12">
        <v>0</v>
      </c>
      <c r="R13" s="8"/>
      <c r="S13" s="12">
        <v>36535278000</v>
      </c>
      <c r="T13" s="8"/>
      <c r="U13" s="8"/>
      <c r="V13" s="8"/>
    </row>
    <row r="14" spans="1:22" x14ac:dyDescent="0.55000000000000004">
      <c r="A14" s="3" t="s">
        <v>49</v>
      </c>
      <c r="C14" s="8" t="s">
        <v>180</v>
      </c>
      <c r="D14" s="8"/>
      <c r="E14" s="12">
        <v>10149014</v>
      </c>
      <c r="F14" s="8"/>
      <c r="G14" s="12">
        <v>1200</v>
      </c>
      <c r="H14" s="8"/>
      <c r="I14" s="12">
        <v>0</v>
      </c>
      <c r="J14" s="8"/>
      <c r="K14" s="12">
        <v>0</v>
      </c>
      <c r="L14" s="8"/>
      <c r="M14" s="12">
        <v>0</v>
      </c>
      <c r="N14" s="8"/>
      <c r="O14" s="12">
        <v>12178816800</v>
      </c>
      <c r="P14" s="8"/>
      <c r="Q14" s="12">
        <v>0</v>
      </c>
      <c r="R14" s="8"/>
      <c r="S14" s="12">
        <v>12178816800</v>
      </c>
      <c r="T14" s="8"/>
      <c r="U14" s="8"/>
      <c r="V14" s="8"/>
    </row>
    <row r="15" spans="1:22" x14ac:dyDescent="0.55000000000000004">
      <c r="A15" s="3" t="s">
        <v>33</v>
      </c>
      <c r="C15" s="8" t="s">
        <v>180</v>
      </c>
      <c r="D15" s="8"/>
      <c r="E15" s="12">
        <v>25666139</v>
      </c>
      <c r="F15" s="8"/>
      <c r="G15" s="12">
        <v>610</v>
      </c>
      <c r="H15" s="8"/>
      <c r="I15" s="12">
        <v>0</v>
      </c>
      <c r="J15" s="8"/>
      <c r="K15" s="12">
        <v>0</v>
      </c>
      <c r="L15" s="8"/>
      <c r="M15" s="12">
        <v>0</v>
      </c>
      <c r="N15" s="8"/>
      <c r="O15" s="12">
        <v>15656344790</v>
      </c>
      <c r="P15" s="8"/>
      <c r="Q15" s="12">
        <v>0</v>
      </c>
      <c r="R15" s="8"/>
      <c r="S15" s="12">
        <v>15656344790</v>
      </c>
      <c r="T15" s="8"/>
      <c r="U15" s="8"/>
      <c r="V15" s="8"/>
    </row>
    <row r="16" spans="1:22" x14ac:dyDescent="0.55000000000000004">
      <c r="A16" s="3" t="s">
        <v>181</v>
      </c>
      <c r="C16" s="8" t="s">
        <v>180</v>
      </c>
      <c r="D16" s="8"/>
      <c r="E16" s="12">
        <v>39125547</v>
      </c>
      <c r="F16" s="8"/>
      <c r="G16" s="12">
        <v>400</v>
      </c>
      <c r="H16" s="8"/>
      <c r="I16" s="12">
        <v>0</v>
      </c>
      <c r="J16" s="8"/>
      <c r="K16" s="12">
        <v>0</v>
      </c>
      <c r="L16" s="8"/>
      <c r="M16" s="12">
        <v>0</v>
      </c>
      <c r="N16" s="8"/>
      <c r="O16" s="12">
        <v>15650218800</v>
      </c>
      <c r="P16" s="8"/>
      <c r="Q16" s="12">
        <v>0</v>
      </c>
      <c r="R16" s="8"/>
      <c r="S16" s="12">
        <v>15650218800</v>
      </c>
      <c r="T16" s="8"/>
      <c r="U16" s="8"/>
      <c r="V16" s="8"/>
    </row>
    <row r="17" spans="1:22" x14ac:dyDescent="0.55000000000000004">
      <c r="A17" s="3" t="s">
        <v>35</v>
      </c>
      <c r="C17" s="8" t="s">
        <v>182</v>
      </c>
      <c r="D17" s="8"/>
      <c r="E17" s="12">
        <v>575410</v>
      </c>
      <c r="F17" s="8"/>
      <c r="G17" s="12">
        <v>37000</v>
      </c>
      <c r="H17" s="8"/>
      <c r="I17" s="12">
        <v>0</v>
      </c>
      <c r="J17" s="8"/>
      <c r="K17" s="12">
        <v>0</v>
      </c>
      <c r="L17" s="8"/>
      <c r="M17" s="12">
        <v>0</v>
      </c>
      <c r="N17" s="8"/>
      <c r="O17" s="12">
        <v>21290170000</v>
      </c>
      <c r="P17" s="8"/>
      <c r="Q17" s="12">
        <v>0</v>
      </c>
      <c r="R17" s="8"/>
      <c r="S17" s="12">
        <v>21290170000</v>
      </c>
      <c r="T17" s="8"/>
      <c r="U17" s="8"/>
      <c r="V17" s="8"/>
    </row>
    <row r="18" spans="1:22" x14ac:dyDescent="0.55000000000000004">
      <c r="A18" s="3" t="s">
        <v>85</v>
      </c>
      <c r="C18" s="8" t="s">
        <v>183</v>
      </c>
      <c r="D18" s="8"/>
      <c r="E18" s="12">
        <v>12331929</v>
      </c>
      <c r="F18" s="8"/>
      <c r="G18" s="12">
        <v>2000</v>
      </c>
      <c r="H18" s="8"/>
      <c r="I18" s="12">
        <v>0</v>
      </c>
      <c r="J18" s="8"/>
      <c r="K18" s="12">
        <v>0</v>
      </c>
      <c r="L18" s="8"/>
      <c r="M18" s="12">
        <v>0</v>
      </c>
      <c r="N18" s="8"/>
      <c r="O18" s="12">
        <v>24663858000</v>
      </c>
      <c r="P18" s="8"/>
      <c r="Q18" s="12">
        <v>0</v>
      </c>
      <c r="R18" s="8"/>
      <c r="S18" s="12">
        <v>24663858000</v>
      </c>
      <c r="T18" s="8"/>
      <c r="U18" s="8"/>
      <c r="V18" s="8"/>
    </row>
    <row r="19" spans="1:22" x14ac:dyDescent="0.55000000000000004">
      <c r="A19" s="3" t="s">
        <v>55</v>
      </c>
      <c r="C19" s="8" t="s">
        <v>184</v>
      </c>
      <c r="D19" s="8"/>
      <c r="E19" s="12">
        <v>134321861</v>
      </c>
      <c r="F19" s="8"/>
      <c r="G19" s="12">
        <v>300</v>
      </c>
      <c r="H19" s="8"/>
      <c r="I19" s="12">
        <v>40296558300</v>
      </c>
      <c r="J19" s="8"/>
      <c r="K19" s="12">
        <v>0</v>
      </c>
      <c r="L19" s="8"/>
      <c r="M19" s="12">
        <v>40296558300</v>
      </c>
      <c r="N19" s="8"/>
      <c r="O19" s="12">
        <v>40296558300</v>
      </c>
      <c r="P19" s="8"/>
      <c r="Q19" s="12">
        <v>0</v>
      </c>
      <c r="R19" s="8"/>
      <c r="S19" s="12">
        <v>40296558300</v>
      </c>
      <c r="T19" s="8"/>
      <c r="U19" s="8"/>
      <c r="V19" s="8"/>
    </row>
    <row r="20" spans="1:22" x14ac:dyDescent="0.55000000000000004">
      <c r="A20" s="3" t="s">
        <v>61</v>
      </c>
      <c r="C20" s="8" t="s">
        <v>185</v>
      </c>
      <c r="D20" s="8"/>
      <c r="E20" s="12">
        <v>4650000</v>
      </c>
      <c r="F20" s="8"/>
      <c r="G20" s="12">
        <v>3000</v>
      </c>
      <c r="H20" s="8"/>
      <c r="I20" s="12">
        <v>0</v>
      </c>
      <c r="J20" s="8"/>
      <c r="K20" s="12">
        <v>0</v>
      </c>
      <c r="L20" s="8"/>
      <c r="M20" s="12">
        <v>0</v>
      </c>
      <c r="N20" s="8"/>
      <c r="O20" s="12">
        <v>13950000000</v>
      </c>
      <c r="P20" s="8"/>
      <c r="Q20" s="12">
        <v>452982107</v>
      </c>
      <c r="R20" s="8"/>
      <c r="S20" s="12">
        <v>13497017893</v>
      </c>
      <c r="T20" s="8"/>
      <c r="U20" s="8"/>
      <c r="V20" s="8"/>
    </row>
    <row r="21" spans="1:22" x14ac:dyDescent="0.55000000000000004">
      <c r="A21" s="3" t="s">
        <v>113</v>
      </c>
      <c r="C21" s="8" t="s">
        <v>186</v>
      </c>
      <c r="D21" s="8"/>
      <c r="E21" s="12">
        <v>16758293</v>
      </c>
      <c r="F21" s="8"/>
      <c r="G21" s="12">
        <v>600</v>
      </c>
      <c r="H21" s="8"/>
      <c r="I21" s="12">
        <v>0</v>
      </c>
      <c r="J21" s="8"/>
      <c r="K21" s="12">
        <v>0</v>
      </c>
      <c r="L21" s="8"/>
      <c r="M21" s="12">
        <v>0</v>
      </c>
      <c r="N21" s="8"/>
      <c r="O21" s="12">
        <v>10054975800</v>
      </c>
      <c r="P21" s="8"/>
      <c r="Q21" s="12">
        <v>0</v>
      </c>
      <c r="R21" s="8"/>
      <c r="S21" s="12">
        <v>10054975800</v>
      </c>
      <c r="T21" s="8"/>
      <c r="U21" s="8"/>
      <c r="V21" s="8"/>
    </row>
    <row r="22" spans="1:22" x14ac:dyDescent="0.55000000000000004">
      <c r="A22" s="3" t="s">
        <v>105</v>
      </c>
      <c r="C22" s="8" t="s">
        <v>187</v>
      </c>
      <c r="D22" s="8"/>
      <c r="E22" s="12">
        <v>18092307</v>
      </c>
      <c r="F22" s="8"/>
      <c r="G22" s="12">
        <v>1800</v>
      </c>
      <c r="H22" s="8"/>
      <c r="I22" s="12">
        <v>0</v>
      </c>
      <c r="J22" s="8"/>
      <c r="K22" s="12">
        <v>0</v>
      </c>
      <c r="L22" s="8"/>
      <c r="M22" s="12">
        <v>0</v>
      </c>
      <c r="N22" s="8"/>
      <c r="O22" s="12">
        <v>32566152600</v>
      </c>
      <c r="P22" s="8"/>
      <c r="Q22" s="12">
        <v>0</v>
      </c>
      <c r="R22" s="8"/>
      <c r="S22" s="12">
        <v>32566152600</v>
      </c>
      <c r="T22" s="8"/>
      <c r="U22" s="8"/>
      <c r="V22" s="8"/>
    </row>
    <row r="23" spans="1:22" x14ac:dyDescent="0.55000000000000004">
      <c r="A23" s="3" t="s">
        <v>21</v>
      </c>
      <c r="C23" s="8" t="s">
        <v>179</v>
      </c>
      <c r="D23" s="8"/>
      <c r="E23" s="12">
        <v>90645315</v>
      </c>
      <c r="F23" s="8"/>
      <c r="G23" s="12">
        <v>300</v>
      </c>
      <c r="H23" s="8"/>
      <c r="I23" s="12">
        <v>0</v>
      </c>
      <c r="J23" s="8"/>
      <c r="K23" s="12">
        <v>0</v>
      </c>
      <c r="L23" s="8"/>
      <c r="M23" s="12">
        <v>0</v>
      </c>
      <c r="N23" s="8"/>
      <c r="O23" s="12">
        <v>27193594500</v>
      </c>
      <c r="P23" s="8"/>
      <c r="Q23" s="12">
        <v>0</v>
      </c>
      <c r="R23" s="8"/>
      <c r="S23" s="12">
        <v>27193594500</v>
      </c>
      <c r="T23" s="8"/>
      <c r="U23" s="8"/>
      <c r="V23" s="8"/>
    </row>
    <row r="24" spans="1:22" x14ac:dyDescent="0.55000000000000004">
      <c r="A24" s="3" t="s">
        <v>89</v>
      </c>
      <c r="C24" s="8" t="s">
        <v>188</v>
      </c>
      <c r="D24" s="8"/>
      <c r="E24" s="12">
        <v>9679000</v>
      </c>
      <c r="F24" s="8"/>
      <c r="G24" s="12">
        <v>4500</v>
      </c>
      <c r="H24" s="8"/>
      <c r="I24" s="12">
        <v>0</v>
      </c>
      <c r="J24" s="8"/>
      <c r="K24" s="12">
        <v>0</v>
      </c>
      <c r="L24" s="8"/>
      <c r="M24" s="12">
        <v>0</v>
      </c>
      <c r="N24" s="8"/>
      <c r="O24" s="12">
        <v>43555500000</v>
      </c>
      <c r="P24" s="8"/>
      <c r="Q24" s="12">
        <v>0</v>
      </c>
      <c r="R24" s="8"/>
      <c r="S24" s="12">
        <v>43555500000</v>
      </c>
      <c r="T24" s="8"/>
      <c r="U24" s="8"/>
      <c r="V24" s="8"/>
    </row>
    <row r="25" spans="1:22" x14ac:dyDescent="0.55000000000000004">
      <c r="A25" s="3" t="s">
        <v>128</v>
      </c>
      <c r="C25" s="8" t="s">
        <v>189</v>
      </c>
      <c r="D25" s="8"/>
      <c r="E25" s="12">
        <v>5683123</v>
      </c>
      <c r="F25" s="8"/>
      <c r="G25" s="12">
        <v>150</v>
      </c>
      <c r="H25" s="8"/>
      <c r="I25" s="12">
        <v>852468450</v>
      </c>
      <c r="J25" s="8"/>
      <c r="K25" s="12">
        <v>103158434</v>
      </c>
      <c r="L25" s="8"/>
      <c r="M25" s="12">
        <v>749310016</v>
      </c>
      <c r="N25" s="8"/>
      <c r="O25" s="12">
        <v>852468450</v>
      </c>
      <c r="P25" s="8"/>
      <c r="Q25" s="12">
        <v>103158434</v>
      </c>
      <c r="R25" s="8"/>
      <c r="S25" s="12">
        <v>749310016</v>
      </c>
      <c r="T25" s="8"/>
      <c r="U25" s="8"/>
      <c r="V25" s="8"/>
    </row>
    <row r="26" spans="1:22" x14ac:dyDescent="0.55000000000000004">
      <c r="A26" s="3" t="s">
        <v>63</v>
      </c>
      <c r="C26" s="8" t="s">
        <v>190</v>
      </c>
      <c r="D26" s="8"/>
      <c r="E26" s="12">
        <v>11000000</v>
      </c>
      <c r="F26" s="8"/>
      <c r="G26" s="12">
        <v>950</v>
      </c>
      <c r="H26" s="8"/>
      <c r="I26" s="12">
        <v>0</v>
      </c>
      <c r="J26" s="8"/>
      <c r="K26" s="12">
        <v>0</v>
      </c>
      <c r="L26" s="8"/>
      <c r="M26" s="12">
        <v>0</v>
      </c>
      <c r="N26" s="8"/>
      <c r="O26" s="12">
        <v>10450000000</v>
      </c>
      <c r="P26" s="8"/>
      <c r="Q26" s="12">
        <v>0</v>
      </c>
      <c r="R26" s="8"/>
      <c r="S26" s="12">
        <v>10450000000</v>
      </c>
      <c r="T26" s="8"/>
      <c r="U26" s="8"/>
      <c r="V26" s="8"/>
    </row>
    <row r="27" spans="1:22" x14ac:dyDescent="0.55000000000000004">
      <c r="A27" s="3" t="s">
        <v>59</v>
      </c>
      <c r="C27" s="8" t="s">
        <v>191</v>
      </c>
      <c r="D27" s="8"/>
      <c r="E27" s="12">
        <v>192338901</v>
      </c>
      <c r="F27" s="8"/>
      <c r="G27" s="12">
        <v>150</v>
      </c>
      <c r="H27" s="8"/>
      <c r="I27" s="12">
        <v>0</v>
      </c>
      <c r="J27" s="8"/>
      <c r="K27" s="12">
        <v>0</v>
      </c>
      <c r="L27" s="8"/>
      <c r="M27" s="12">
        <v>0</v>
      </c>
      <c r="N27" s="8"/>
      <c r="O27" s="12">
        <v>28850835150</v>
      </c>
      <c r="P27" s="8"/>
      <c r="Q27" s="12">
        <v>0</v>
      </c>
      <c r="R27" s="8"/>
      <c r="S27" s="12">
        <v>28850835150</v>
      </c>
      <c r="T27" s="8"/>
      <c r="U27" s="8"/>
      <c r="V27" s="8"/>
    </row>
    <row r="28" spans="1:22" x14ac:dyDescent="0.55000000000000004">
      <c r="A28" s="3" t="s">
        <v>192</v>
      </c>
      <c r="C28" s="8" t="s">
        <v>193</v>
      </c>
      <c r="D28" s="8"/>
      <c r="E28" s="12">
        <v>4447007</v>
      </c>
      <c r="F28" s="8"/>
      <c r="G28" s="12">
        <v>1350</v>
      </c>
      <c r="H28" s="8"/>
      <c r="I28" s="12">
        <v>0</v>
      </c>
      <c r="J28" s="8"/>
      <c r="K28" s="12">
        <v>0</v>
      </c>
      <c r="L28" s="8"/>
      <c r="M28" s="12">
        <v>0</v>
      </c>
      <c r="N28" s="8"/>
      <c r="O28" s="12">
        <v>6003459450</v>
      </c>
      <c r="P28" s="8"/>
      <c r="Q28" s="12">
        <v>0</v>
      </c>
      <c r="R28" s="8"/>
      <c r="S28" s="12">
        <v>6003459450</v>
      </c>
      <c r="T28" s="8"/>
      <c r="U28" s="8"/>
      <c r="V28" s="8"/>
    </row>
    <row r="29" spans="1:22" x14ac:dyDescent="0.55000000000000004">
      <c r="A29" s="3" t="s">
        <v>67</v>
      </c>
      <c r="C29" s="8" t="s">
        <v>194</v>
      </c>
      <c r="D29" s="8"/>
      <c r="E29" s="12">
        <v>5048530</v>
      </c>
      <c r="F29" s="8"/>
      <c r="G29" s="12">
        <v>254</v>
      </c>
      <c r="H29" s="8"/>
      <c r="I29" s="12">
        <v>0</v>
      </c>
      <c r="J29" s="8"/>
      <c r="K29" s="12">
        <v>0</v>
      </c>
      <c r="L29" s="8"/>
      <c r="M29" s="12">
        <v>0</v>
      </c>
      <c r="N29" s="8"/>
      <c r="O29" s="12">
        <v>1282326620</v>
      </c>
      <c r="P29" s="8"/>
      <c r="Q29" s="12">
        <v>44101180</v>
      </c>
      <c r="R29" s="8"/>
      <c r="S29" s="12">
        <v>1238225440</v>
      </c>
      <c r="T29" s="8"/>
      <c r="U29" s="8"/>
      <c r="V29" s="8"/>
    </row>
    <row r="30" spans="1:22" x14ac:dyDescent="0.55000000000000004">
      <c r="A30" s="3" t="s">
        <v>87</v>
      </c>
      <c r="C30" s="8" t="s">
        <v>148</v>
      </c>
      <c r="D30" s="8"/>
      <c r="E30" s="12">
        <v>9000000</v>
      </c>
      <c r="F30" s="8"/>
      <c r="G30" s="12">
        <v>12</v>
      </c>
      <c r="H30" s="8"/>
      <c r="I30" s="12">
        <v>0</v>
      </c>
      <c r="J30" s="8"/>
      <c r="K30" s="12">
        <v>0</v>
      </c>
      <c r="L30" s="8"/>
      <c r="M30" s="12">
        <v>0</v>
      </c>
      <c r="N30" s="8"/>
      <c r="O30" s="12">
        <v>108000000</v>
      </c>
      <c r="P30" s="8"/>
      <c r="Q30" s="12">
        <v>0</v>
      </c>
      <c r="R30" s="8"/>
      <c r="S30" s="12">
        <v>108000000</v>
      </c>
      <c r="T30" s="8"/>
      <c r="U30" s="8"/>
      <c r="V30" s="8"/>
    </row>
    <row r="31" spans="1:22" x14ac:dyDescent="0.55000000000000004">
      <c r="A31" s="3" t="s">
        <v>111</v>
      </c>
      <c r="C31" s="8" t="s">
        <v>195</v>
      </c>
      <c r="D31" s="8"/>
      <c r="E31" s="12">
        <v>37864709</v>
      </c>
      <c r="F31" s="8"/>
      <c r="G31" s="12">
        <v>598</v>
      </c>
      <c r="H31" s="8"/>
      <c r="I31" s="12">
        <v>22643095982</v>
      </c>
      <c r="J31" s="8"/>
      <c r="K31" s="12">
        <v>3127794840</v>
      </c>
      <c r="L31" s="8"/>
      <c r="M31" s="12">
        <v>19515301142</v>
      </c>
      <c r="N31" s="8"/>
      <c r="O31" s="12">
        <v>22643095982</v>
      </c>
      <c r="P31" s="8"/>
      <c r="Q31" s="12">
        <v>3127794840</v>
      </c>
      <c r="R31" s="8"/>
      <c r="S31" s="12">
        <v>19515301142</v>
      </c>
      <c r="T31" s="8"/>
      <c r="U31" s="8"/>
      <c r="V31" s="8"/>
    </row>
    <row r="32" spans="1:22" x14ac:dyDescent="0.55000000000000004">
      <c r="A32" s="3" t="s">
        <v>29</v>
      </c>
      <c r="C32" s="8" t="s">
        <v>196</v>
      </c>
      <c r="D32" s="8"/>
      <c r="E32" s="12">
        <v>1562501</v>
      </c>
      <c r="F32" s="8"/>
      <c r="G32" s="12">
        <v>320</v>
      </c>
      <c r="H32" s="8"/>
      <c r="I32" s="12">
        <v>0</v>
      </c>
      <c r="J32" s="8"/>
      <c r="K32" s="12">
        <v>0</v>
      </c>
      <c r="L32" s="8"/>
      <c r="M32" s="12">
        <v>0</v>
      </c>
      <c r="N32" s="8"/>
      <c r="O32" s="12">
        <v>500000320</v>
      </c>
      <c r="P32" s="8"/>
      <c r="Q32" s="12">
        <v>0</v>
      </c>
      <c r="R32" s="8"/>
      <c r="S32" s="12">
        <v>500000320</v>
      </c>
      <c r="T32" s="8"/>
      <c r="U32" s="8"/>
      <c r="V32" s="8"/>
    </row>
    <row r="33" spans="1:22" x14ac:dyDescent="0.55000000000000004">
      <c r="A33" s="3" t="s">
        <v>41</v>
      </c>
      <c r="C33" s="8" t="s">
        <v>177</v>
      </c>
      <c r="D33" s="8"/>
      <c r="E33" s="12">
        <v>20941402</v>
      </c>
      <c r="F33" s="8"/>
      <c r="G33" s="12">
        <v>80</v>
      </c>
      <c r="H33" s="8"/>
      <c r="I33" s="12">
        <v>1675312160</v>
      </c>
      <c r="J33" s="8"/>
      <c r="K33" s="12">
        <v>0</v>
      </c>
      <c r="L33" s="8"/>
      <c r="M33" s="12">
        <v>1675312160</v>
      </c>
      <c r="N33" s="8"/>
      <c r="O33" s="12">
        <v>1675312160</v>
      </c>
      <c r="P33" s="8"/>
      <c r="Q33" s="12">
        <v>0</v>
      </c>
      <c r="R33" s="8"/>
      <c r="S33" s="12">
        <v>1675312160</v>
      </c>
      <c r="T33" s="8"/>
      <c r="U33" s="8"/>
      <c r="V33" s="8"/>
    </row>
    <row r="34" spans="1:22" x14ac:dyDescent="0.55000000000000004">
      <c r="A34" s="3" t="s">
        <v>197</v>
      </c>
      <c r="C34" s="8" t="s">
        <v>198</v>
      </c>
      <c r="D34" s="8"/>
      <c r="E34" s="12">
        <v>250000</v>
      </c>
      <c r="F34" s="8"/>
      <c r="G34" s="12">
        <v>1000</v>
      </c>
      <c r="H34" s="8"/>
      <c r="I34" s="12">
        <v>0</v>
      </c>
      <c r="J34" s="8"/>
      <c r="K34" s="12">
        <v>0</v>
      </c>
      <c r="L34" s="8"/>
      <c r="M34" s="12">
        <v>0</v>
      </c>
      <c r="N34" s="8"/>
      <c r="O34" s="12">
        <v>250000000</v>
      </c>
      <c r="P34" s="8"/>
      <c r="Q34" s="12">
        <v>0</v>
      </c>
      <c r="R34" s="8"/>
      <c r="S34" s="12">
        <v>250000000</v>
      </c>
      <c r="T34" s="8"/>
      <c r="U34" s="8"/>
      <c r="V34" s="8"/>
    </row>
    <row r="35" spans="1:22" x14ac:dyDescent="0.55000000000000004">
      <c r="A35" s="3" t="s">
        <v>103</v>
      </c>
      <c r="C35" s="8" t="s">
        <v>148</v>
      </c>
      <c r="D35" s="8"/>
      <c r="E35" s="12">
        <v>61773309</v>
      </c>
      <c r="F35" s="8"/>
      <c r="G35" s="12">
        <v>6</v>
      </c>
      <c r="H35" s="8"/>
      <c r="I35" s="12">
        <v>0</v>
      </c>
      <c r="J35" s="8"/>
      <c r="K35" s="12">
        <v>0</v>
      </c>
      <c r="L35" s="8"/>
      <c r="M35" s="12">
        <v>0</v>
      </c>
      <c r="N35" s="8"/>
      <c r="O35" s="12">
        <v>370639854</v>
      </c>
      <c r="P35" s="8"/>
      <c r="Q35" s="12">
        <v>0</v>
      </c>
      <c r="R35" s="8"/>
      <c r="S35" s="12">
        <v>370639854</v>
      </c>
      <c r="T35" s="8"/>
      <c r="U35" s="8"/>
      <c r="V35" s="8"/>
    </row>
    <row r="36" spans="1:22" x14ac:dyDescent="0.55000000000000004">
      <c r="A36" s="3" t="s">
        <v>23</v>
      </c>
      <c r="C36" s="8" t="s">
        <v>148</v>
      </c>
      <c r="D36" s="8"/>
      <c r="E36" s="12">
        <v>76690503</v>
      </c>
      <c r="F36" s="8"/>
      <c r="G36" s="12">
        <v>70</v>
      </c>
      <c r="H36" s="8"/>
      <c r="I36" s="12">
        <v>0</v>
      </c>
      <c r="J36" s="8"/>
      <c r="K36" s="12">
        <v>0</v>
      </c>
      <c r="L36" s="8"/>
      <c r="M36" s="12">
        <v>0</v>
      </c>
      <c r="N36" s="8"/>
      <c r="O36" s="12">
        <v>5368335210</v>
      </c>
      <c r="P36" s="8"/>
      <c r="Q36" s="12">
        <v>0</v>
      </c>
      <c r="R36" s="8"/>
      <c r="S36" s="12">
        <v>5368335210</v>
      </c>
      <c r="T36" s="8"/>
      <c r="U36" s="8"/>
      <c r="V36" s="8"/>
    </row>
    <row r="37" spans="1:22" x14ac:dyDescent="0.55000000000000004">
      <c r="A37" s="3" t="s">
        <v>99</v>
      </c>
      <c r="C37" s="8" t="s">
        <v>199</v>
      </c>
      <c r="D37" s="8"/>
      <c r="E37" s="12">
        <v>59687567</v>
      </c>
      <c r="F37" s="8"/>
      <c r="G37" s="12">
        <v>420</v>
      </c>
      <c r="H37" s="8"/>
      <c r="I37" s="12">
        <v>0</v>
      </c>
      <c r="J37" s="8"/>
      <c r="K37" s="12">
        <v>0</v>
      </c>
      <c r="L37" s="8"/>
      <c r="M37" s="12">
        <v>0</v>
      </c>
      <c r="N37" s="8"/>
      <c r="O37" s="12">
        <v>25068778140</v>
      </c>
      <c r="P37" s="8"/>
      <c r="Q37" s="12">
        <v>0</v>
      </c>
      <c r="R37" s="8"/>
      <c r="S37" s="12">
        <v>25068778140</v>
      </c>
      <c r="T37" s="8"/>
      <c r="U37" s="8"/>
      <c r="V37" s="8"/>
    </row>
    <row r="38" spans="1:22" x14ac:dyDescent="0.55000000000000004">
      <c r="A38" s="3" t="s">
        <v>43</v>
      </c>
      <c r="C38" s="8" t="s">
        <v>200</v>
      </c>
      <c r="D38" s="8"/>
      <c r="E38" s="12">
        <v>543878</v>
      </c>
      <c r="F38" s="8"/>
      <c r="G38" s="12">
        <v>4400</v>
      </c>
      <c r="H38" s="8"/>
      <c r="I38" s="12">
        <v>2393063200</v>
      </c>
      <c r="J38" s="8"/>
      <c r="K38" s="12">
        <v>97483521</v>
      </c>
      <c r="L38" s="8"/>
      <c r="M38" s="12">
        <v>2295579679</v>
      </c>
      <c r="N38" s="8"/>
      <c r="O38" s="12">
        <v>2393063200</v>
      </c>
      <c r="P38" s="8"/>
      <c r="Q38" s="12">
        <v>97483521</v>
      </c>
      <c r="R38" s="8"/>
      <c r="S38" s="12">
        <v>2295579679</v>
      </c>
      <c r="T38" s="8"/>
      <c r="U38" s="8"/>
      <c r="V38" s="8"/>
    </row>
    <row r="39" spans="1:22" x14ac:dyDescent="0.55000000000000004">
      <c r="A39" s="3" t="s">
        <v>45</v>
      </c>
      <c r="C39" s="8" t="s">
        <v>201</v>
      </c>
      <c r="D39" s="8"/>
      <c r="E39" s="12">
        <v>900001</v>
      </c>
      <c r="F39" s="8"/>
      <c r="G39" s="12">
        <v>325</v>
      </c>
      <c r="H39" s="8"/>
      <c r="I39" s="12">
        <v>292500325</v>
      </c>
      <c r="J39" s="8"/>
      <c r="K39" s="12">
        <v>13746752</v>
      </c>
      <c r="L39" s="8"/>
      <c r="M39" s="12">
        <v>278753573</v>
      </c>
      <c r="N39" s="8"/>
      <c r="O39" s="12">
        <v>292500325</v>
      </c>
      <c r="P39" s="8"/>
      <c r="Q39" s="12">
        <v>13746752</v>
      </c>
      <c r="R39" s="8"/>
      <c r="S39" s="12">
        <v>278753573</v>
      </c>
      <c r="T39" s="8"/>
      <c r="U39" s="8"/>
      <c r="V39" s="8"/>
    </row>
    <row r="40" spans="1:22" x14ac:dyDescent="0.55000000000000004">
      <c r="A40" s="3" t="s">
        <v>132</v>
      </c>
      <c r="C40" s="8" t="s">
        <v>132</v>
      </c>
      <c r="D40" s="8"/>
      <c r="E40" s="8" t="s">
        <v>132</v>
      </c>
      <c r="F40" s="8"/>
      <c r="G40" s="8" t="s">
        <v>132</v>
      </c>
      <c r="H40" s="8"/>
      <c r="I40" s="9">
        <f>SUM(I8:I39)</f>
        <v>78797459517</v>
      </c>
      <c r="J40" s="8"/>
      <c r="K40" s="9">
        <f>SUM(K8:K39)</f>
        <v>3342183547</v>
      </c>
      <c r="L40" s="8"/>
      <c r="M40" s="9">
        <f>SUM(M8:M39)</f>
        <v>75455275970</v>
      </c>
      <c r="N40" s="8"/>
      <c r="O40" s="9">
        <f>SUM(O8:O39)</f>
        <v>436619181915</v>
      </c>
      <c r="P40" s="8"/>
      <c r="Q40" s="9">
        <f>SUM(Q8:Q39)</f>
        <v>3839266834</v>
      </c>
      <c r="R40" s="8"/>
      <c r="S40" s="9">
        <f>SUM(S8:S39)</f>
        <v>432779915081</v>
      </c>
      <c r="T40" s="8"/>
      <c r="U40" s="8"/>
      <c r="V40" s="8"/>
    </row>
    <row r="41" spans="1:22" x14ac:dyDescent="0.55000000000000004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P41" s="8"/>
      <c r="Q41" s="8"/>
      <c r="R41" s="8"/>
      <c r="S41" s="8"/>
      <c r="T41" s="8"/>
      <c r="U41" s="8"/>
      <c r="V41" s="8"/>
    </row>
    <row r="42" spans="1:22" x14ac:dyDescent="0.55000000000000004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P42" s="8"/>
      <c r="Q42" s="8"/>
      <c r="R42" s="8"/>
      <c r="S42" s="8"/>
      <c r="T42" s="8"/>
      <c r="U42" s="8"/>
      <c r="V42" s="8"/>
    </row>
    <row r="43" spans="1:22" x14ac:dyDescent="0.55000000000000004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55000000000000004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55000000000000004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55000000000000004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55000000000000004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55000000000000004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3:22" x14ac:dyDescent="0.55000000000000004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3:22" x14ac:dyDescent="0.55000000000000004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3:22" x14ac:dyDescent="0.55000000000000004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3:22" x14ac:dyDescent="0.55000000000000004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autoFilter ref="A7:A40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 x14ac:dyDescent="0.55000000000000004"/>
  <cols>
    <col min="1" max="1" width="14.71093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 x14ac:dyDescent="0.55000000000000004">
      <c r="A6" s="2" t="s">
        <v>240</v>
      </c>
      <c r="C6" s="2" t="s">
        <v>158</v>
      </c>
      <c r="E6" s="2" t="s">
        <v>6</v>
      </c>
    </row>
    <row r="7" spans="1:5" ht="24.75" x14ac:dyDescent="0.55000000000000004">
      <c r="A7" s="2" t="s">
        <v>240</v>
      </c>
      <c r="C7" s="2" t="s">
        <v>137</v>
      </c>
      <c r="E7" s="2" t="s">
        <v>137</v>
      </c>
    </row>
    <row r="8" spans="1:5" x14ac:dyDescent="0.55000000000000004">
      <c r="A8" s="3" t="s">
        <v>240</v>
      </c>
      <c r="C8" s="5">
        <v>0</v>
      </c>
      <c r="E8" s="5">
        <v>12407776553</v>
      </c>
    </row>
    <row r="9" spans="1:5" ht="24.75" x14ac:dyDescent="0.6">
      <c r="A9" s="4" t="s">
        <v>132</v>
      </c>
      <c r="C9" s="6">
        <f>SUM(C8:C8)</f>
        <v>0</v>
      </c>
      <c r="E9" s="6">
        <f>SUM(E8:E8)</f>
        <v>12407776553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4"/>
  <sheetViews>
    <sheetView rightToLeft="1" topLeftCell="A16" workbookViewId="0">
      <selection activeCell="G27" sqref="G27"/>
    </sheetView>
  </sheetViews>
  <sheetFormatPr defaultRowHeight="24" x14ac:dyDescent="0.55000000000000004"/>
  <cols>
    <col min="1" max="1" width="33.57031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  <c r="L3" s="1" t="s">
        <v>156</v>
      </c>
      <c r="M3" s="1" t="s">
        <v>156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1" t="s">
        <v>157</v>
      </c>
      <c r="C6" s="2" t="s">
        <v>158</v>
      </c>
      <c r="D6" s="2" t="s">
        <v>158</v>
      </c>
      <c r="E6" s="2" t="s">
        <v>158</v>
      </c>
      <c r="F6" s="2" t="s">
        <v>158</v>
      </c>
      <c r="G6" s="2" t="s">
        <v>158</v>
      </c>
      <c r="I6" s="2" t="s">
        <v>159</v>
      </c>
      <c r="J6" s="2" t="s">
        <v>159</v>
      </c>
      <c r="K6" s="2" t="s">
        <v>159</v>
      </c>
      <c r="L6" s="2" t="s">
        <v>159</v>
      </c>
      <c r="M6" s="2" t="s">
        <v>159</v>
      </c>
    </row>
    <row r="7" spans="1:13" ht="25.5" thickBot="1" x14ac:dyDescent="0.6">
      <c r="A7" s="2" t="s">
        <v>160</v>
      </c>
      <c r="C7" s="2" t="s">
        <v>161</v>
      </c>
      <c r="E7" s="2" t="s">
        <v>162</v>
      </c>
      <c r="G7" s="2" t="s">
        <v>163</v>
      </c>
      <c r="I7" s="2" t="s">
        <v>161</v>
      </c>
      <c r="K7" s="2" t="s">
        <v>162</v>
      </c>
      <c r="M7" s="2" t="s">
        <v>163</v>
      </c>
    </row>
    <row r="8" spans="1:13" x14ac:dyDescent="0.55000000000000004">
      <c r="A8" s="3" t="s">
        <v>140</v>
      </c>
      <c r="C8" s="7">
        <v>2456356763</v>
      </c>
      <c r="D8" s="7"/>
      <c r="E8" s="7">
        <v>0</v>
      </c>
      <c r="F8" s="7"/>
      <c r="G8" s="7">
        <v>2456356763</v>
      </c>
      <c r="H8" s="7"/>
      <c r="I8" s="7">
        <v>11532614756</v>
      </c>
      <c r="J8" s="7"/>
      <c r="K8" s="7">
        <v>0</v>
      </c>
      <c r="L8" s="7"/>
      <c r="M8" s="7">
        <v>11532614756</v>
      </c>
    </row>
    <row r="9" spans="1:13" x14ac:dyDescent="0.55000000000000004">
      <c r="A9" s="3" t="s">
        <v>142</v>
      </c>
      <c r="C9" s="7">
        <v>24163</v>
      </c>
      <c r="D9" s="7"/>
      <c r="E9" s="7">
        <v>0</v>
      </c>
      <c r="F9" s="7"/>
      <c r="G9" s="7">
        <v>24163</v>
      </c>
      <c r="H9" s="7"/>
      <c r="I9" s="7">
        <v>359399</v>
      </c>
      <c r="J9" s="7"/>
      <c r="K9" s="7">
        <v>0</v>
      </c>
      <c r="L9" s="7"/>
      <c r="M9" s="7">
        <v>359399</v>
      </c>
    </row>
    <row r="10" spans="1:13" x14ac:dyDescent="0.55000000000000004">
      <c r="A10" s="3" t="s">
        <v>144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614787</v>
      </c>
      <c r="J10" s="7"/>
      <c r="K10" s="7">
        <v>0</v>
      </c>
      <c r="L10" s="7"/>
      <c r="M10" s="7">
        <v>614787</v>
      </c>
    </row>
    <row r="11" spans="1:13" x14ac:dyDescent="0.55000000000000004">
      <c r="A11" s="3" t="s">
        <v>146</v>
      </c>
      <c r="C11" s="7">
        <v>2739</v>
      </c>
      <c r="D11" s="7"/>
      <c r="E11" s="7">
        <v>0</v>
      </c>
      <c r="F11" s="7"/>
      <c r="G11" s="7">
        <v>2739</v>
      </c>
      <c r="H11" s="7"/>
      <c r="I11" s="7">
        <v>115878</v>
      </c>
      <c r="J11" s="7"/>
      <c r="K11" s="7">
        <v>0</v>
      </c>
      <c r="L11" s="7"/>
      <c r="M11" s="7">
        <v>115878</v>
      </c>
    </row>
    <row r="12" spans="1:13" x14ac:dyDescent="0.55000000000000004">
      <c r="A12" s="3" t="s">
        <v>146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8631147564</v>
      </c>
      <c r="J12" s="7"/>
      <c r="K12" s="7">
        <v>0</v>
      </c>
      <c r="L12" s="7"/>
      <c r="M12" s="7">
        <v>8631147564</v>
      </c>
    </row>
    <row r="13" spans="1:13" x14ac:dyDescent="0.55000000000000004">
      <c r="A13" s="3" t="s">
        <v>149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5803278687</v>
      </c>
      <c r="J13" s="7"/>
      <c r="K13" s="7">
        <v>0</v>
      </c>
      <c r="L13" s="7"/>
      <c r="M13" s="7">
        <v>5803278687</v>
      </c>
    </row>
    <row r="14" spans="1:13" x14ac:dyDescent="0.55000000000000004">
      <c r="A14" s="3" t="s">
        <v>149</v>
      </c>
      <c r="C14" s="7">
        <v>1898360663</v>
      </c>
      <c r="D14" s="7"/>
      <c r="E14" s="7">
        <v>-18053110</v>
      </c>
      <c r="F14" s="7"/>
      <c r="G14" s="7">
        <v>1916413773</v>
      </c>
      <c r="H14" s="7"/>
      <c r="I14" s="7">
        <v>18491803276</v>
      </c>
      <c r="J14" s="7"/>
      <c r="K14" s="7">
        <v>0</v>
      </c>
      <c r="L14" s="7"/>
      <c r="M14" s="7">
        <v>18491803276</v>
      </c>
    </row>
    <row r="15" spans="1:13" x14ac:dyDescent="0.55000000000000004">
      <c r="A15" s="3" t="s">
        <v>142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6624657533</v>
      </c>
      <c r="J15" s="7"/>
      <c r="K15" s="7">
        <v>0</v>
      </c>
      <c r="L15" s="7"/>
      <c r="M15" s="7">
        <v>6624657533</v>
      </c>
    </row>
    <row r="16" spans="1:13" x14ac:dyDescent="0.55000000000000004">
      <c r="A16" s="3" t="s">
        <v>142</v>
      </c>
      <c r="C16" s="7">
        <v>2124680001</v>
      </c>
      <c r="D16" s="7"/>
      <c r="E16" s="7">
        <v>-15194127</v>
      </c>
      <c r="F16" s="7"/>
      <c r="G16" s="7">
        <v>2139874128</v>
      </c>
      <c r="H16" s="7"/>
      <c r="I16" s="7">
        <v>15189041100</v>
      </c>
      <c r="J16" s="7"/>
      <c r="K16" s="7">
        <v>0</v>
      </c>
      <c r="L16" s="7"/>
      <c r="M16" s="7">
        <v>15189041100</v>
      </c>
    </row>
    <row r="17" spans="1:13" x14ac:dyDescent="0.55000000000000004">
      <c r="A17" s="3" t="s">
        <v>142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2013698629</v>
      </c>
      <c r="J17" s="7"/>
      <c r="K17" s="7">
        <v>0</v>
      </c>
      <c r="L17" s="7"/>
      <c r="M17" s="7">
        <v>2013698629</v>
      </c>
    </row>
    <row r="18" spans="1:13" x14ac:dyDescent="0.55000000000000004">
      <c r="A18" s="3" t="s">
        <v>142</v>
      </c>
      <c r="C18" s="7">
        <v>1574369350</v>
      </c>
      <c r="D18" s="7"/>
      <c r="E18" s="7">
        <v>-11736060</v>
      </c>
      <c r="F18" s="7"/>
      <c r="G18" s="7">
        <v>1586105410</v>
      </c>
      <c r="H18" s="7"/>
      <c r="I18" s="7">
        <v>9616438358</v>
      </c>
      <c r="J18" s="7"/>
      <c r="K18" s="7">
        <v>0</v>
      </c>
      <c r="L18" s="7"/>
      <c r="M18" s="7">
        <v>9616438358</v>
      </c>
    </row>
    <row r="19" spans="1:13" x14ac:dyDescent="0.55000000000000004">
      <c r="A19" s="3" t="s">
        <v>164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7745901639</v>
      </c>
      <c r="J19" s="7"/>
      <c r="K19" s="7">
        <v>0</v>
      </c>
      <c r="L19" s="7"/>
      <c r="M19" s="7">
        <v>7745901639</v>
      </c>
    </row>
    <row r="20" spans="1:13" x14ac:dyDescent="0.55000000000000004">
      <c r="A20" s="3" t="s">
        <v>142</v>
      </c>
      <c r="C20" s="7">
        <v>1603001748</v>
      </c>
      <c r="D20" s="7"/>
      <c r="E20" s="7">
        <v>-8411598</v>
      </c>
      <c r="F20" s="7"/>
      <c r="G20" s="7">
        <v>1611413346</v>
      </c>
      <c r="H20" s="7"/>
      <c r="I20" s="7">
        <v>8630136988</v>
      </c>
      <c r="J20" s="7"/>
      <c r="K20" s="7">
        <v>0</v>
      </c>
      <c r="L20" s="7"/>
      <c r="M20" s="7">
        <v>8630136988</v>
      </c>
    </row>
    <row r="21" spans="1:13" x14ac:dyDescent="0.55000000000000004">
      <c r="A21" s="3" t="s">
        <v>165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6762295081</v>
      </c>
      <c r="J21" s="7"/>
      <c r="K21" s="7">
        <v>0</v>
      </c>
      <c r="L21" s="7"/>
      <c r="M21" s="7">
        <v>6762295081</v>
      </c>
    </row>
    <row r="22" spans="1:13" x14ac:dyDescent="0.55000000000000004">
      <c r="A22" s="3" t="s">
        <v>149</v>
      </c>
      <c r="C22" s="7">
        <v>27322422</v>
      </c>
      <c r="D22" s="7"/>
      <c r="E22" s="7">
        <v>-3058450</v>
      </c>
      <c r="F22" s="7"/>
      <c r="G22" s="7">
        <v>30380872</v>
      </c>
      <c r="H22" s="7"/>
      <c r="I22" s="7">
        <v>6557377048</v>
      </c>
      <c r="J22" s="7"/>
      <c r="K22" s="7">
        <v>0</v>
      </c>
      <c r="L22" s="7"/>
      <c r="M22" s="7">
        <v>6557377048</v>
      </c>
    </row>
    <row r="23" spans="1:13" x14ac:dyDescent="0.55000000000000004">
      <c r="A23" s="3" t="s">
        <v>142</v>
      </c>
      <c r="C23" s="7">
        <v>1270948432</v>
      </c>
      <c r="D23" s="7"/>
      <c r="E23" s="7">
        <v>-12231384</v>
      </c>
      <c r="F23" s="7"/>
      <c r="G23" s="7">
        <v>1283179816</v>
      </c>
      <c r="H23" s="7"/>
      <c r="I23" s="7">
        <v>6312328766</v>
      </c>
      <c r="J23" s="7"/>
      <c r="K23" s="7">
        <v>0</v>
      </c>
      <c r="L23" s="7"/>
      <c r="M23" s="7">
        <v>6312328766</v>
      </c>
    </row>
    <row r="24" spans="1:13" x14ac:dyDescent="0.55000000000000004">
      <c r="A24" s="3" t="s">
        <v>166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3113715847</v>
      </c>
      <c r="J24" s="7"/>
      <c r="K24" s="7">
        <v>0</v>
      </c>
      <c r="L24" s="7"/>
      <c r="M24" s="7">
        <v>3113715847</v>
      </c>
    </row>
    <row r="25" spans="1:13" x14ac:dyDescent="0.55000000000000004">
      <c r="A25" s="3" t="s">
        <v>166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2704016393</v>
      </c>
      <c r="J25" s="7"/>
      <c r="K25" s="7">
        <v>0</v>
      </c>
      <c r="L25" s="7"/>
      <c r="M25" s="7">
        <v>2704016393</v>
      </c>
    </row>
    <row r="26" spans="1:13" x14ac:dyDescent="0.55000000000000004">
      <c r="A26" s="3" t="s">
        <v>166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7374590162</v>
      </c>
      <c r="J26" s="7"/>
      <c r="K26" s="7">
        <v>0</v>
      </c>
      <c r="L26" s="7"/>
      <c r="M26" s="7">
        <v>7374590162</v>
      </c>
    </row>
    <row r="27" spans="1:13" x14ac:dyDescent="0.55000000000000004">
      <c r="A27" s="3" t="s">
        <v>166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2867896174</v>
      </c>
      <c r="J27" s="7"/>
      <c r="K27" s="7">
        <v>0</v>
      </c>
      <c r="L27" s="7"/>
      <c r="M27" s="7">
        <v>2867896174</v>
      </c>
    </row>
    <row r="28" spans="1:13" x14ac:dyDescent="0.55000000000000004">
      <c r="A28" s="3" t="s">
        <v>166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23352868852</v>
      </c>
      <c r="J28" s="7"/>
      <c r="K28" s="7">
        <v>0</v>
      </c>
      <c r="L28" s="7"/>
      <c r="M28" s="7">
        <v>23352868852</v>
      </c>
    </row>
    <row r="29" spans="1:13" x14ac:dyDescent="0.55000000000000004">
      <c r="A29" s="3" t="s">
        <v>166</v>
      </c>
      <c r="C29" s="7">
        <v>34808766</v>
      </c>
      <c r="D29" s="7"/>
      <c r="E29" s="7">
        <v>-6734685</v>
      </c>
      <c r="F29" s="7"/>
      <c r="G29" s="7">
        <v>41543451</v>
      </c>
      <c r="H29" s="7"/>
      <c r="I29" s="7">
        <v>4588633879</v>
      </c>
      <c r="J29" s="7"/>
      <c r="K29" s="7">
        <v>0</v>
      </c>
      <c r="L29" s="7"/>
      <c r="M29" s="7">
        <v>4588633879</v>
      </c>
    </row>
    <row r="30" spans="1:13" x14ac:dyDescent="0.55000000000000004">
      <c r="A30" s="3" t="s">
        <v>149</v>
      </c>
      <c r="C30" s="7">
        <v>30737720</v>
      </c>
      <c r="D30" s="7"/>
      <c r="E30" s="7">
        <v>-1727284</v>
      </c>
      <c r="F30" s="7"/>
      <c r="G30" s="7">
        <v>32465004</v>
      </c>
      <c r="H30" s="7"/>
      <c r="I30" s="7">
        <v>4057377048</v>
      </c>
      <c r="J30" s="7"/>
      <c r="K30" s="7">
        <v>0</v>
      </c>
      <c r="L30" s="7"/>
      <c r="M30" s="7">
        <v>4057377048</v>
      </c>
    </row>
    <row r="31" spans="1:13" ht="24.75" thickBot="1" x14ac:dyDescent="0.6">
      <c r="A31" s="3" t="s">
        <v>165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6885245901</v>
      </c>
      <c r="J31" s="7"/>
      <c r="K31" s="7">
        <v>0</v>
      </c>
      <c r="L31" s="7"/>
      <c r="M31" s="7">
        <v>6885245901</v>
      </c>
    </row>
    <row r="32" spans="1:13" ht="24.75" thickBot="1" x14ac:dyDescent="0.6">
      <c r="A32" s="3" t="s">
        <v>132</v>
      </c>
      <c r="C32" s="9">
        <f>SUM(C8:C31)</f>
        <v>11020612767</v>
      </c>
      <c r="D32" s="8"/>
      <c r="E32" s="9">
        <f>SUM(E8:E31)</f>
        <v>-77146698</v>
      </c>
      <c r="F32" s="8"/>
      <c r="G32" s="9">
        <f>SUM(G8:G31)</f>
        <v>11097759465</v>
      </c>
      <c r="H32" s="8"/>
      <c r="I32" s="9">
        <f>SUM(I8:I31)</f>
        <v>168856153745</v>
      </c>
      <c r="J32" s="8"/>
      <c r="K32" s="9">
        <f>SUM(K8:K31)</f>
        <v>0</v>
      </c>
      <c r="L32" s="8"/>
      <c r="M32" s="9">
        <f>SUM(M8:M31)</f>
        <v>168856153745</v>
      </c>
    </row>
    <row r="33" spans="3:13" ht="24.75" thickTop="1" x14ac:dyDescent="0.55000000000000004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3:13" x14ac:dyDescent="0.55000000000000004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70"/>
  <sheetViews>
    <sheetView rightToLeft="1" topLeftCell="A55" workbookViewId="0">
      <selection activeCell="Q66" sqref="Q66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8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8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156</v>
      </c>
      <c r="B3" s="1" t="s">
        <v>156</v>
      </c>
      <c r="C3" s="1" t="s">
        <v>156</v>
      </c>
      <c r="D3" s="1" t="s">
        <v>156</v>
      </c>
      <c r="E3" s="1" t="s">
        <v>156</v>
      </c>
      <c r="F3" s="1" t="s">
        <v>156</v>
      </c>
      <c r="G3" s="1" t="s">
        <v>156</v>
      </c>
      <c r="H3" s="1" t="s">
        <v>156</v>
      </c>
      <c r="I3" s="1" t="s">
        <v>156</v>
      </c>
      <c r="J3" s="1" t="s">
        <v>156</v>
      </c>
      <c r="K3" s="1" t="s">
        <v>156</v>
      </c>
      <c r="L3" s="1" t="s">
        <v>156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158</v>
      </c>
      <c r="D6" s="2" t="s">
        <v>158</v>
      </c>
      <c r="E6" s="2" t="s">
        <v>158</v>
      </c>
      <c r="F6" s="2" t="s">
        <v>158</v>
      </c>
      <c r="G6" s="2" t="s">
        <v>158</v>
      </c>
      <c r="H6" s="2" t="s">
        <v>158</v>
      </c>
      <c r="I6" s="2" t="s">
        <v>158</v>
      </c>
      <c r="K6" s="2" t="s">
        <v>159</v>
      </c>
      <c r="L6" s="2" t="s">
        <v>159</v>
      </c>
      <c r="M6" s="2" t="s">
        <v>159</v>
      </c>
      <c r="N6" s="2" t="s">
        <v>159</v>
      </c>
      <c r="O6" s="2" t="s">
        <v>159</v>
      </c>
      <c r="P6" s="2" t="s">
        <v>159</v>
      </c>
      <c r="Q6" s="2" t="s">
        <v>159</v>
      </c>
    </row>
    <row r="7" spans="1:25" ht="24.75" x14ac:dyDescent="0.55000000000000004">
      <c r="A7" s="2" t="s">
        <v>3</v>
      </c>
      <c r="C7" s="2" t="s">
        <v>7</v>
      </c>
      <c r="E7" s="2" t="s">
        <v>202</v>
      </c>
      <c r="G7" s="2" t="s">
        <v>203</v>
      </c>
      <c r="I7" s="2" t="s">
        <v>205</v>
      </c>
      <c r="K7" s="2" t="s">
        <v>7</v>
      </c>
      <c r="M7" s="2" t="s">
        <v>202</v>
      </c>
      <c r="O7" s="2" t="s">
        <v>203</v>
      </c>
      <c r="Q7" s="2" t="s">
        <v>205</v>
      </c>
    </row>
    <row r="8" spans="1:25" x14ac:dyDescent="0.55000000000000004">
      <c r="A8" s="3" t="s">
        <v>84</v>
      </c>
      <c r="C8" s="7">
        <v>1499999</v>
      </c>
      <c r="D8" s="7"/>
      <c r="E8" s="7">
        <v>5355937885</v>
      </c>
      <c r="F8" s="7"/>
      <c r="G8" s="7">
        <v>3920053569</v>
      </c>
      <c r="H8" s="7"/>
      <c r="I8" s="7">
        <f>E8-G8</f>
        <v>1435884316</v>
      </c>
      <c r="J8" s="7"/>
      <c r="K8" s="7">
        <v>1499999</v>
      </c>
      <c r="L8" s="7"/>
      <c r="M8" s="7">
        <v>5355937885</v>
      </c>
      <c r="N8" s="7"/>
      <c r="O8" s="7">
        <v>3920053569</v>
      </c>
      <c r="P8" s="7"/>
      <c r="Q8" s="7">
        <f>M8-O8</f>
        <v>1435884316</v>
      </c>
      <c r="R8" s="7"/>
      <c r="S8" s="7"/>
      <c r="T8" s="7"/>
      <c r="U8" s="7"/>
      <c r="V8" s="7"/>
      <c r="W8" s="7"/>
      <c r="X8" s="8"/>
      <c r="Y8" s="8"/>
    </row>
    <row r="9" spans="1:25" x14ac:dyDescent="0.55000000000000004">
      <c r="A9" s="3" t="s">
        <v>27</v>
      </c>
      <c r="C9" s="7">
        <v>11680584</v>
      </c>
      <c r="D9" s="7"/>
      <c r="E9" s="7">
        <v>25211097957</v>
      </c>
      <c r="F9" s="7"/>
      <c r="G9" s="7">
        <v>14473397907</v>
      </c>
      <c r="H9" s="7"/>
      <c r="I9" s="7">
        <f t="shared" ref="I9:I59" si="0">E9-G9</f>
        <v>10737700050</v>
      </c>
      <c r="J9" s="7"/>
      <c r="K9" s="7">
        <v>91903863</v>
      </c>
      <c r="L9" s="7"/>
      <c r="M9" s="7">
        <v>235550625156</v>
      </c>
      <c r="N9" s="7"/>
      <c r="O9" s="7">
        <v>184356539102</v>
      </c>
      <c r="P9" s="7"/>
      <c r="Q9" s="7">
        <f t="shared" ref="Q9:Q59" si="1">M9-O9</f>
        <v>51194086054</v>
      </c>
      <c r="R9" s="7"/>
      <c r="S9" s="7"/>
      <c r="T9" s="7"/>
      <c r="U9" s="7"/>
      <c r="V9" s="7"/>
      <c r="W9" s="7"/>
      <c r="X9" s="8"/>
      <c r="Y9" s="8"/>
    </row>
    <row r="10" spans="1:25" x14ac:dyDescent="0.55000000000000004">
      <c r="A10" s="3" t="s">
        <v>29</v>
      </c>
      <c r="C10" s="7">
        <v>1562501</v>
      </c>
      <c r="D10" s="7"/>
      <c r="E10" s="7">
        <v>4899546893</v>
      </c>
      <c r="F10" s="7"/>
      <c r="G10" s="7">
        <v>3786249716</v>
      </c>
      <c r="H10" s="7"/>
      <c r="I10" s="7">
        <f t="shared" si="0"/>
        <v>1113297177</v>
      </c>
      <c r="J10" s="7"/>
      <c r="K10" s="7">
        <v>3125000</v>
      </c>
      <c r="L10" s="7"/>
      <c r="M10" s="7">
        <v>10023560766</v>
      </c>
      <c r="N10" s="7"/>
      <c r="O10" s="7">
        <v>7572494587</v>
      </c>
      <c r="P10" s="7"/>
      <c r="Q10" s="7">
        <f t="shared" si="1"/>
        <v>2451066179</v>
      </c>
      <c r="R10" s="7"/>
      <c r="S10" s="7"/>
      <c r="T10" s="7"/>
      <c r="U10" s="7"/>
      <c r="V10" s="7"/>
      <c r="W10" s="7"/>
      <c r="X10" s="8"/>
      <c r="Y10" s="8"/>
    </row>
    <row r="11" spans="1:25" x14ac:dyDescent="0.55000000000000004">
      <c r="A11" s="3" t="s">
        <v>81</v>
      </c>
      <c r="C11" s="7">
        <v>126176</v>
      </c>
      <c r="D11" s="7"/>
      <c r="E11" s="7">
        <v>1143555115132</v>
      </c>
      <c r="F11" s="7"/>
      <c r="G11" s="7">
        <v>622103168284</v>
      </c>
      <c r="H11" s="7"/>
      <c r="I11" s="7">
        <f t="shared" si="0"/>
        <v>521451946848</v>
      </c>
      <c r="J11" s="7"/>
      <c r="K11" s="7">
        <v>277614</v>
      </c>
      <c r="L11" s="7"/>
      <c r="M11" s="7">
        <v>2291348163418</v>
      </c>
      <c r="N11" s="7"/>
      <c r="O11" s="7">
        <v>1364820908031</v>
      </c>
      <c r="P11" s="7"/>
      <c r="Q11" s="7">
        <f t="shared" si="1"/>
        <v>926527255387</v>
      </c>
      <c r="R11" s="7"/>
      <c r="S11" s="7"/>
      <c r="T11" s="7"/>
      <c r="U11" s="7"/>
      <c r="V11" s="7"/>
      <c r="W11" s="7"/>
      <c r="X11" s="8"/>
      <c r="Y11" s="8"/>
    </row>
    <row r="12" spans="1:25" x14ac:dyDescent="0.55000000000000004">
      <c r="A12" s="3" t="s">
        <v>206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8182710</v>
      </c>
      <c r="L12" s="7"/>
      <c r="M12" s="7">
        <v>106536466668</v>
      </c>
      <c r="N12" s="7"/>
      <c r="O12" s="7">
        <v>87521230111</v>
      </c>
      <c r="P12" s="7"/>
      <c r="Q12" s="7">
        <f t="shared" si="1"/>
        <v>19015236557</v>
      </c>
      <c r="R12" s="7"/>
      <c r="S12" s="7"/>
      <c r="T12" s="7"/>
      <c r="U12" s="7"/>
      <c r="V12" s="7"/>
      <c r="W12" s="7"/>
      <c r="X12" s="8"/>
      <c r="Y12" s="8"/>
    </row>
    <row r="13" spans="1:25" x14ac:dyDescent="0.55000000000000004">
      <c r="A13" s="3" t="s">
        <v>97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7790515</v>
      </c>
      <c r="L13" s="7"/>
      <c r="M13" s="7">
        <v>55363271791</v>
      </c>
      <c r="N13" s="7"/>
      <c r="O13" s="7">
        <v>49717516505</v>
      </c>
      <c r="P13" s="7"/>
      <c r="Q13" s="7">
        <f t="shared" si="1"/>
        <v>5645755286</v>
      </c>
      <c r="R13" s="7"/>
      <c r="S13" s="7"/>
      <c r="T13" s="7"/>
      <c r="U13" s="7"/>
      <c r="V13" s="7"/>
      <c r="W13" s="7"/>
      <c r="X13" s="8"/>
      <c r="Y13" s="8"/>
    </row>
    <row r="14" spans="1:25" x14ac:dyDescent="0.55000000000000004">
      <c r="A14" s="3" t="s">
        <v>19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1749999</v>
      </c>
      <c r="L14" s="7"/>
      <c r="M14" s="7">
        <v>4773425448</v>
      </c>
      <c r="N14" s="7"/>
      <c r="O14" s="7">
        <v>4046168277</v>
      </c>
      <c r="P14" s="7"/>
      <c r="Q14" s="7">
        <f t="shared" si="1"/>
        <v>727257171</v>
      </c>
      <c r="R14" s="7"/>
      <c r="S14" s="7"/>
      <c r="T14" s="7"/>
      <c r="U14" s="7"/>
      <c r="V14" s="7"/>
      <c r="W14" s="7"/>
      <c r="X14" s="8"/>
      <c r="Y14" s="8"/>
    </row>
    <row r="15" spans="1:25" x14ac:dyDescent="0.55000000000000004">
      <c r="A15" s="3" t="s">
        <v>89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207668</v>
      </c>
      <c r="L15" s="7"/>
      <c r="M15" s="7">
        <v>2152562133</v>
      </c>
      <c r="N15" s="7"/>
      <c r="O15" s="7">
        <v>2270906634</v>
      </c>
      <c r="P15" s="7"/>
      <c r="Q15" s="7">
        <f t="shared" si="1"/>
        <v>-118344501</v>
      </c>
      <c r="R15" s="7"/>
      <c r="S15" s="7"/>
      <c r="T15" s="7"/>
      <c r="U15" s="7"/>
      <c r="V15" s="7"/>
      <c r="W15" s="7"/>
      <c r="X15" s="8"/>
      <c r="Y15" s="8"/>
    </row>
    <row r="16" spans="1:25" x14ac:dyDescent="0.55000000000000004">
      <c r="A16" s="3" t="s">
        <v>65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5620813</v>
      </c>
      <c r="L16" s="7"/>
      <c r="M16" s="7">
        <v>29357746374</v>
      </c>
      <c r="N16" s="7"/>
      <c r="O16" s="7">
        <v>39116864204</v>
      </c>
      <c r="P16" s="7"/>
      <c r="Q16" s="7">
        <f t="shared" si="1"/>
        <v>-9759117830</v>
      </c>
      <c r="R16" s="7"/>
      <c r="S16" s="7"/>
      <c r="T16" s="7"/>
      <c r="U16" s="7"/>
      <c r="V16" s="7"/>
      <c r="W16" s="7"/>
      <c r="X16" s="8"/>
      <c r="Y16" s="8"/>
    </row>
    <row r="17" spans="1:25" x14ac:dyDescent="0.55000000000000004">
      <c r="A17" s="3" t="s">
        <v>69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10000000</v>
      </c>
      <c r="L17" s="7"/>
      <c r="M17" s="7">
        <v>54458880414</v>
      </c>
      <c r="N17" s="7"/>
      <c r="O17" s="7">
        <v>48407562525</v>
      </c>
      <c r="P17" s="7"/>
      <c r="Q17" s="7">
        <f t="shared" si="1"/>
        <v>6051317889</v>
      </c>
      <c r="R17" s="7"/>
      <c r="S17" s="7"/>
      <c r="T17" s="7"/>
      <c r="U17" s="7"/>
      <c r="V17" s="7"/>
      <c r="W17" s="7"/>
      <c r="X17" s="8"/>
      <c r="Y17" s="8"/>
    </row>
    <row r="18" spans="1:25" x14ac:dyDescent="0.55000000000000004">
      <c r="A18" s="3" t="s">
        <v>111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6000000</v>
      </c>
      <c r="L18" s="7"/>
      <c r="M18" s="7">
        <v>31774720423</v>
      </c>
      <c r="N18" s="7"/>
      <c r="O18" s="7">
        <v>22676268660</v>
      </c>
      <c r="P18" s="7"/>
      <c r="Q18" s="7">
        <f t="shared" si="1"/>
        <v>9098451763</v>
      </c>
      <c r="R18" s="7"/>
      <c r="S18" s="7"/>
      <c r="T18" s="7"/>
      <c r="U18" s="7"/>
      <c r="V18" s="7"/>
      <c r="W18" s="7"/>
      <c r="X18" s="8"/>
      <c r="Y18" s="8"/>
    </row>
    <row r="19" spans="1:25" x14ac:dyDescent="0.55000000000000004">
      <c r="A19" s="3" t="s">
        <v>207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10968660</v>
      </c>
      <c r="L19" s="7"/>
      <c r="M19" s="7">
        <v>39718003554</v>
      </c>
      <c r="N19" s="7"/>
      <c r="O19" s="7">
        <v>38194597844</v>
      </c>
      <c r="P19" s="7"/>
      <c r="Q19" s="7">
        <f t="shared" si="1"/>
        <v>1523405710</v>
      </c>
      <c r="R19" s="7"/>
      <c r="S19" s="7"/>
      <c r="T19" s="7"/>
      <c r="U19" s="7"/>
      <c r="V19" s="7"/>
      <c r="W19" s="7"/>
      <c r="X19" s="8"/>
      <c r="Y19" s="8"/>
    </row>
    <row r="20" spans="1:25" x14ac:dyDescent="0.55000000000000004">
      <c r="A20" s="3" t="s">
        <v>101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6225982</v>
      </c>
      <c r="L20" s="7"/>
      <c r="M20" s="7">
        <v>39370864209</v>
      </c>
      <c r="N20" s="7"/>
      <c r="O20" s="7">
        <v>31095297820</v>
      </c>
      <c r="P20" s="7"/>
      <c r="Q20" s="7">
        <f t="shared" si="1"/>
        <v>8275566389</v>
      </c>
      <c r="R20" s="7"/>
      <c r="S20" s="7"/>
      <c r="T20" s="7"/>
      <c r="U20" s="7"/>
      <c r="V20" s="7"/>
      <c r="W20" s="7"/>
      <c r="X20" s="8"/>
      <c r="Y20" s="8"/>
    </row>
    <row r="21" spans="1:25" x14ac:dyDescent="0.55000000000000004">
      <c r="A21" s="3" t="s">
        <v>15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700173</v>
      </c>
      <c r="L21" s="7"/>
      <c r="M21" s="7">
        <v>24405036547</v>
      </c>
      <c r="N21" s="7"/>
      <c r="O21" s="7">
        <v>15024706374</v>
      </c>
      <c r="P21" s="7"/>
      <c r="Q21" s="7">
        <f t="shared" si="1"/>
        <v>9380330173</v>
      </c>
      <c r="R21" s="7"/>
      <c r="S21" s="7"/>
      <c r="T21" s="7"/>
      <c r="U21" s="7"/>
      <c r="V21" s="7"/>
      <c r="W21" s="7"/>
      <c r="X21" s="8"/>
      <c r="Y21" s="8"/>
    </row>
    <row r="22" spans="1:25" x14ac:dyDescent="0.55000000000000004">
      <c r="A22" s="3" t="s">
        <v>208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5679000</v>
      </c>
      <c r="L22" s="7"/>
      <c r="M22" s="7">
        <v>48351006000</v>
      </c>
      <c r="N22" s="7"/>
      <c r="O22" s="7">
        <v>57185976793</v>
      </c>
      <c r="P22" s="7"/>
      <c r="Q22" s="7">
        <f t="shared" si="1"/>
        <v>-8834970793</v>
      </c>
      <c r="R22" s="7"/>
      <c r="S22" s="7"/>
      <c r="T22" s="7"/>
      <c r="U22" s="7"/>
      <c r="V22" s="7"/>
      <c r="W22" s="7"/>
      <c r="X22" s="8"/>
      <c r="Y22" s="8"/>
    </row>
    <row r="23" spans="1:25" x14ac:dyDescent="0.55000000000000004">
      <c r="A23" s="3" t="s">
        <v>209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4091079</v>
      </c>
      <c r="L23" s="7"/>
      <c r="M23" s="7">
        <v>113066727143</v>
      </c>
      <c r="N23" s="7"/>
      <c r="O23" s="7">
        <v>67670505010</v>
      </c>
      <c r="P23" s="7"/>
      <c r="Q23" s="7">
        <f t="shared" si="1"/>
        <v>45396222133</v>
      </c>
      <c r="R23" s="7"/>
      <c r="S23" s="7"/>
      <c r="T23" s="7"/>
      <c r="U23" s="7"/>
      <c r="V23" s="7"/>
      <c r="W23" s="7"/>
      <c r="X23" s="8"/>
      <c r="Y23" s="8"/>
    </row>
    <row r="24" spans="1:25" x14ac:dyDescent="0.55000000000000004">
      <c r="A24" s="3" t="s">
        <v>67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5028372</v>
      </c>
      <c r="L24" s="7"/>
      <c r="M24" s="7">
        <v>65574056058</v>
      </c>
      <c r="N24" s="7"/>
      <c r="O24" s="7">
        <v>55198590701</v>
      </c>
      <c r="P24" s="7"/>
      <c r="Q24" s="7">
        <f t="shared" si="1"/>
        <v>10375465357</v>
      </c>
      <c r="R24" s="7"/>
      <c r="S24" s="7"/>
      <c r="T24" s="7"/>
      <c r="U24" s="7"/>
      <c r="V24" s="7"/>
      <c r="W24" s="7"/>
      <c r="X24" s="8"/>
      <c r="Y24" s="8"/>
    </row>
    <row r="25" spans="1:25" x14ac:dyDescent="0.55000000000000004">
      <c r="A25" s="3" t="s">
        <v>210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312500</v>
      </c>
      <c r="L25" s="7"/>
      <c r="M25" s="7">
        <v>2505026589</v>
      </c>
      <c r="N25" s="7"/>
      <c r="O25" s="7">
        <v>2624913281</v>
      </c>
      <c r="P25" s="7"/>
      <c r="Q25" s="7">
        <f t="shared" si="1"/>
        <v>-119886692</v>
      </c>
      <c r="R25" s="7"/>
      <c r="S25" s="7"/>
      <c r="T25" s="7"/>
      <c r="U25" s="7"/>
      <c r="V25" s="7"/>
      <c r="W25" s="7"/>
      <c r="X25" s="8"/>
      <c r="Y25" s="8"/>
    </row>
    <row r="26" spans="1:25" x14ac:dyDescent="0.55000000000000004">
      <c r="A26" s="3" t="s">
        <v>119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249999</v>
      </c>
      <c r="L26" s="7"/>
      <c r="M26" s="7">
        <v>4674501455</v>
      </c>
      <c r="N26" s="7"/>
      <c r="O26" s="7">
        <v>3710851566</v>
      </c>
      <c r="P26" s="7"/>
      <c r="Q26" s="7">
        <f t="shared" si="1"/>
        <v>963649889</v>
      </c>
      <c r="R26" s="7"/>
      <c r="S26" s="7"/>
      <c r="T26" s="7"/>
      <c r="U26" s="7"/>
      <c r="V26" s="7"/>
      <c r="W26" s="7"/>
      <c r="X26" s="8"/>
      <c r="Y26" s="8"/>
    </row>
    <row r="27" spans="1:25" x14ac:dyDescent="0.55000000000000004">
      <c r="A27" s="3" t="s">
        <v>75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1412648</v>
      </c>
      <c r="L27" s="7"/>
      <c r="M27" s="7">
        <v>67244622487</v>
      </c>
      <c r="N27" s="7"/>
      <c r="O27" s="7">
        <v>42548555317</v>
      </c>
      <c r="P27" s="7"/>
      <c r="Q27" s="7">
        <f t="shared" si="1"/>
        <v>24696067170</v>
      </c>
      <c r="R27" s="7"/>
      <c r="S27" s="7"/>
      <c r="T27" s="7"/>
      <c r="U27" s="7"/>
      <c r="V27" s="7"/>
      <c r="W27" s="7"/>
      <c r="X27" s="8"/>
      <c r="Y27" s="8"/>
    </row>
    <row r="28" spans="1:25" x14ac:dyDescent="0.55000000000000004">
      <c r="A28" s="3" t="s">
        <v>33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34080335</v>
      </c>
      <c r="L28" s="7"/>
      <c r="M28" s="7">
        <v>155234706749</v>
      </c>
      <c r="N28" s="7"/>
      <c r="O28" s="7">
        <v>160258947631</v>
      </c>
      <c r="P28" s="7"/>
      <c r="Q28" s="7">
        <f t="shared" si="1"/>
        <v>-5024240882</v>
      </c>
      <c r="R28" s="7"/>
      <c r="S28" s="7"/>
      <c r="T28" s="7"/>
      <c r="U28" s="7"/>
      <c r="V28" s="7"/>
      <c r="W28" s="7"/>
      <c r="X28" s="8"/>
      <c r="Y28" s="8"/>
    </row>
    <row r="29" spans="1:25" x14ac:dyDescent="0.55000000000000004">
      <c r="A29" s="3" t="s">
        <v>39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10260000</v>
      </c>
      <c r="L29" s="7"/>
      <c r="M29" s="7">
        <v>65894952003</v>
      </c>
      <c r="N29" s="7"/>
      <c r="O29" s="7">
        <v>53133431010</v>
      </c>
      <c r="P29" s="7"/>
      <c r="Q29" s="7">
        <f t="shared" si="1"/>
        <v>12761520993</v>
      </c>
      <c r="R29" s="7"/>
      <c r="S29" s="7"/>
      <c r="T29" s="7"/>
      <c r="U29" s="7"/>
      <c r="V29" s="7"/>
      <c r="W29" s="7"/>
      <c r="X29" s="8"/>
      <c r="Y29" s="8"/>
    </row>
    <row r="30" spans="1:25" x14ac:dyDescent="0.55000000000000004">
      <c r="A30" s="3" t="s">
        <v>113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2000000</v>
      </c>
      <c r="L30" s="7"/>
      <c r="M30" s="7">
        <v>10103839986</v>
      </c>
      <c r="N30" s="7"/>
      <c r="O30" s="7">
        <v>9403712995</v>
      </c>
      <c r="P30" s="7"/>
      <c r="Q30" s="7">
        <f t="shared" si="1"/>
        <v>700126991</v>
      </c>
      <c r="R30" s="7"/>
      <c r="S30" s="7"/>
      <c r="T30" s="7"/>
      <c r="U30" s="7"/>
      <c r="V30" s="7"/>
      <c r="W30" s="7"/>
      <c r="X30" s="8"/>
      <c r="Y30" s="8"/>
    </row>
    <row r="31" spans="1:25" x14ac:dyDescent="0.55000000000000004">
      <c r="A31" s="3" t="s">
        <v>17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244999</v>
      </c>
      <c r="L31" s="7"/>
      <c r="M31" s="7">
        <v>2342866900</v>
      </c>
      <c r="N31" s="7"/>
      <c r="O31" s="7">
        <v>1900466308</v>
      </c>
      <c r="P31" s="7"/>
      <c r="Q31" s="7">
        <f t="shared" si="1"/>
        <v>442400592</v>
      </c>
      <c r="R31" s="7"/>
      <c r="S31" s="7"/>
      <c r="T31" s="7"/>
      <c r="U31" s="7"/>
      <c r="V31" s="7"/>
      <c r="W31" s="7"/>
      <c r="X31" s="8"/>
      <c r="Y31" s="8"/>
    </row>
    <row r="32" spans="1:25" x14ac:dyDescent="0.55000000000000004">
      <c r="A32" s="3" t="s">
        <v>47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999999</v>
      </c>
      <c r="L32" s="7"/>
      <c r="M32" s="7">
        <v>7316200816</v>
      </c>
      <c r="N32" s="7"/>
      <c r="O32" s="7">
        <v>5555033846</v>
      </c>
      <c r="P32" s="7"/>
      <c r="Q32" s="7">
        <f t="shared" si="1"/>
        <v>1761166970</v>
      </c>
      <c r="R32" s="7"/>
      <c r="S32" s="7"/>
      <c r="T32" s="7"/>
      <c r="U32" s="7"/>
      <c r="V32" s="7"/>
      <c r="W32" s="7"/>
      <c r="X32" s="8"/>
      <c r="Y32" s="8"/>
    </row>
    <row r="33" spans="1:25" x14ac:dyDescent="0.55000000000000004">
      <c r="A33" s="3" t="s">
        <v>71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13132440</v>
      </c>
      <c r="L33" s="7"/>
      <c r="M33" s="7">
        <v>139714872791</v>
      </c>
      <c r="N33" s="7"/>
      <c r="O33" s="7">
        <v>88065249296</v>
      </c>
      <c r="P33" s="7"/>
      <c r="Q33" s="7">
        <f t="shared" si="1"/>
        <v>51649623495</v>
      </c>
      <c r="R33" s="7"/>
      <c r="S33" s="7"/>
      <c r="T33" s="7"/>
      <c r="U33" s="7"/>
      <c r="V33" s="7"/>
      <c r="W33" s="7"/>
      <c r="X33" s="8"/>
      <c r="Y33" s="8"/>
    </row>
    <row r="34" spans="1:25" x14ac:dyDescent="0.55000000000000004">
      <c r="A34" s="3" t="s">
        <v>211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365000</v>
      </c>
      <c r="L34" s="7"/>
      <c r="M34" s="7">
        <v>43304861872</v>
      </c>
      <c r="N34" s="7"/>
      <c r="O34" s="7">
        <v>43304402981</v>
      </c>
      <c r="P34" s="7"/>
      <c r="Q34" s="7">
        <f t="shared" si="1"/>
        <v>458891</v>
      </c>
      <c r="R34" s="7"/>
      <c r="S34" s="7"/>
      <c r="T34" s="7"/>
      <c r="U34" s="7"/>
      <c r="V34" s="7"/>
      <c r="W34" s="7"/>
      <c r="X34" s="8"/>
      <c r="Y34" s="8"/>
    </row>
    <row r="35" spans="1:25" x14ac:dyDescent="0.55000000000000004">
      <c r="A35" s="3" t="s">
        <v>23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28620475</v>
      </c>
      <c r="L35" s="7"/>
      <c r="M35" s="7">
        <v>65468237805</v>
      </c>
      <c r="N35" s="7"/>
      <c r="O35" s="7">
        <v>47284203990</v>
      </c>
      <c r="P35" s="7"/>
      <c r="Q35" s="7">
        <f t="shared" si="1"/>
        <v>18184033815</v>
      </c>
      <c r="R35" s="7"/>
      <c r="S35" s="7"/>
      <c r="T35" s="7"/>
      <c r="U35" s="7"/>
      <c r="V35" s="7"/>
      <c r="W35" s="7"/>
      <c r="X35" s="8"/>
      <c r="Y35" s="8"/>
    </row>
    <row r="36" spans="1:25" x14ac:dyDescent="0.55000000000000004">
      <c r="A36" s="3" t="s">
        <v>117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800000</v>
      </c>
      <c r="L36" s="7"/>
      <c r="M36" s="7">
        <v>17470501439</v>
      </c>
      <c r="N36" s="7"/>
      <c r="O36" s="7">
        <v>11823912501</v>
      </c>
      <c r="P36" s="7"/>
      <c r="Q36" s="7">
        <f t="shared" si="1"/>
        <v>5646588938</v>
      </c>
      <c r="R36" s="7"/>
      <c r="S36" s="7"/>
      <c r="T36" s="7"/>
      <c r="U36" s="7"/>
      <c r="V36" s="7"/>
      <c r="W36" s="7"/>
      <c r="X36" s="8"/>
      <c r="Y36" s="8"/>
    </row>
    <row r="37" spans="1:25" x14ac:dyDescent="0.55000000000000004">
      <c r="A37" s="3" t="s">
        <v>41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</v>
      </c>
      <c r="L37" s="7"/>
      <c r="M37" s="7">
        <v>1</v>
      </c>
      <c r="N37" s="7"/>
      <c r="O37" s="7">
        <v>1894</v>
      </c>
      <c r="P37" s="7"/>
      <c r="Q37" s="7">
        <f t="shared" si="1"/>
        <v>-1893</v>
      </c>
      <c r="R37" s="7"/>
      <c r="S37" s="7"/>
      <c r="T37" s="7"/>
      <c r="U37" s="7"/>
      <c r="V37" s="7"/>
      <c r="W37" s="7"/>
      <c r="X37" s="8"/>
      <c r="Y37" s="8"/>
    </row>
    <row r="38" spans="1:25" x14ac:dyDescent="0.55000000000000004">
      <c r="A38" s="3" t="s">
        <v>95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681317</v>
      </c>
      <c r="L38" s="7"/>
      <c r="M38" s="7">
        <v>3865880347</v>
      </c>
      <c r="N38" s="7"/>
      <c r="O38" s="7">
        <v>3792673717</v>
      </c>
      <c r="P38" s="7"/>
      <c r="Q38" s="7">
        <f t="shared" si="1"/>
        <v>73206630</v>
      </c>
      <c r="R38" s="7"/>
      <c r="S38" s="7"/>
      <c r="T38" s="7"/>
      <c r="U38" s="7"/>
      <c r="V38" s="7"/>
      <c r="W38" s="7"/>
      <c r="X38" s="8"/>
      <c r="Y38" s="8"/>
    </row>
    <row r="39" spans="1:25" x14ac:dyDescent="0.55000000000000004">
      <c r="A39" s="3" t="s">
        <v>45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899999</v>
      </c>
      <c r="L39" s="7"/>
      <c r="M39" s="7">
        <v>4004492627</v>
      </c>
      <c r="N39" s="7"/>
      <c r="O39" s="7">
        <v>3183484444</v>
      </c>
      <c r="P39" s="7"/>
      <c r="Q39" s="7">
        <f t="shared" si="1"/>
        <v>821008183</v>
      </c>
      <c r="R39" s="7"/>
      <c r="S39" s="7"/>
      <c r="T39" s="7"/>
      <c r="U39" s="7"/>
      <c r="V39" s="7"/>
      <c r="W39" s="7"/>
      <c r="X39" s="8"/>
      <c r="Y39" s="8"/>
    </row>
    <row r="40" spans="1:25" x14ac:dyDescent="0.55000000000000004">
      <c r="A40" s="3" t="s">
        <v>181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65478504</v>
      </c>
      <c r="L40" s="7"/>
      <c r="M40" s="7">
        <v>304960617739</v>
      </c>
      <c r="N40" s="7"/>
      <c r="O40" s="7">
        <v>304755163396</v>
      </c>
      <c r="P40" s="7"/>
      <c r="Q40" s="7">
        <f t="shared" si="1"/>
        <v>205454343</v>
      </c>
      <c r="R40" s="7"/>
      <c r="S40" s="7"/>
      <c r="T40" s="7"/>
      <c r="U40" s="7"/>
      <c r="V40" s="7"/>
      <c r="W40" s="7"/>
      <c r="X40" s="8"/>
      <c r="Y40" s="8"/>
    </row>
    <row r="41" spans="1:25" x14ac:dyDescent="0.55000000000000004">
      <c r="A41" s="3" t="s">
        <v>212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492473</v>
      </c>
      <c r="L41" s="7"/>
      <c r="M41" s="7">
        <v>4770175293</v>
      </c>
      <c r="N41" s="7"/>
      <c r="O41" s="7">
        <v>4454839349</v>
      </c>
      <c r="P41" s="7"/>
      <c r="Q41" s="7">
        <f t="shared" si="1"/>
        <v>315335944</v>
      </c>
      <c r="R41" s="7"/>
      <c r="S41" s="7"/>
      <c r="T41" s="7"/>
      <c r="U41" s="7"/>
      <c r="V41" s="7"/>
      <c r="W41" s="7"/>
      <c r="X41" s="8"/>
      <c r="Y41" s="8"/>
    </row>
    <row r="42" spans="1:25" x14ac:dyDescent="0.55000000000000004">
      <c r="A42" s="3" t="s">
        <v>25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29000000</v>
      </c>
      <c r="L42" s="7"/>
      <c r="M42" s="7">
        <v>61094313413</v>
      </c>
      <c r="N42" s="7"/>
      <c r="O42" s="7">
        <v>53241809208</v>
      </c>
      <c r="P42" s="7"/>
      <c r="Q42" s="7">
        <f t="shared" si="1"/>
        <v>7852504205</v>
      </c>
      <c r="R42" s="7"/>
      <c r="S42" s="7"/>
      <c r="T42" s="7"/>
      <c r="U42" s="7"/>
      <c r="V42" s="7"/>
      <c r="W42" s="7"/>
      <c r="X42" s="8"/>
      <c r="Y42" s="8"/>
    </row>
    <row r="43" spans="1:25" x14ac:dyDescent="0.55000000000000004">
      <c r="A43" s="3" t="s">
        <v>197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250000</v>
      </c>
      <c r="L43" s="7"/>
      <c r="M43" s="7">
        <v>5696504095</v>
      </c>
      <c r="N43" s="7"/>
      <c r="O43" s="7">
        <v>4481815776</v>
      </c>
      <c r="P43" s="7"/>
      <c r="Q43" s="7">
        <f t="shared" si="1"/>
        <v>1214688319</v>
      </c>
      <c r="R43" s="7"/>
      <c r="S43" s="7"/>
      <c r="T43" s="7"/>
      <c r="U43" s="7"/>
      <c r="V43" s="7"/>
      <c r="W43" s="7"/>
      <c r="X43" s="8"/>
      <c r="Y43" s="8"/>
    </row>
    <row r="44" spans="1:25" x14ac:dyDescent="0.55000000000000004">
      <c r="A44" s="3" t="s">
        <v>213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34399909</v>
      </c>
      <c r="L44" s="7"/>
      <c r="M44" s="7">
        <v>56588375706</v>
      </c>
      <c r="N44" s="7"/>
      <c r="O44" s="7">
        <v>56588375706</v>
      </c>
      <c r="P44" s="7"/>
      <c r="Q44" s="7">
        <f t="shared" si="1"/>
        <v>0</v>
      </c>
      <c r="R44" s="7"/>
      <c r="S44" s="7"/>
      <c r="T44" s="7"/>
      <c r="U44" s="7"/>
      <c r="V44" s="7"/>
      <c r="W44" s="7"/>
      <c r="X44" s="8"/>
      <c r="Y44" s="8"/>
    </row>
    <row r="45" spans="1:25" x14ac:dyDescent="0.55000000000000004">
      <c r="A45" s="3" t="s">
        <v>59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116244634</v>
      </c>
      <c r="L45" s="7"/>
      <c r="M45" s="7">
        <v>139165619895</v>
      </c>
      <c r="N45" s="7"/>
      <c r="O45" s="7">
        <v>119581066166</v>
      </c>
      <c r="P45" s="7"/>
      <c r="Q45" s="7">
        <f t="shared" si="1"/>
        <v>19584553729</v>
      </c>
      <c r="R45" s="7"/>
      <c r="S45" s="7"/>
      <c r="T45" s="7"/>
      <c r="U45" s="7"/>
      <c r="V45" s="7"/>
      <c r="W45" s="7"/>
      <c r="X45" s="8"/>
      <c r="Y45" s="8"/>
    </row>
    <row r="46" spans="1:25" x14ac:dyDescent="0.55000000000000004">
      <c r="A46" s="3" t="s">
        <v>214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47626893</v>
      </c>
      <c r="L46" s="7"/>
      <c r="M46" s="7">
        <v>143580796018</v>
      </c>
      <c r="N46" s="7"/>
      <c r="O46" s="7">
        <v>127745513376</v>
      </c>
      <c r="P46" s="7"/>
      <c r="Q46" s="7">
        <f t="shared" si="1"/>
        <v>15835282642</v>
      </c>
      <c r="R46" s="7"/>
      <c r="S46" s="7"/>
      <c r="T46" s="7"/>
      <c r="U46" s="7"/>
      <c r="V46" s="7"/>
      <c r="W46" s="7"/>
      <c r="X46" s="8"/>
      <c r="Y46" s="8"/>
    </row>
    <row r="47" spans="1:25" x14ac:dyDescent="0.55000000000000004">
      <c r="A47" s="3" t="s">
        <v>35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200000</v>
      </c>
      <c r="L47" s="7"/>
      <c r="M47" s="7">
        <v>34617800763</v>
      </c>
      <c r="N47" s="7"/>
      <c r="O47" s="7">
        <v>27936781207</v>
      </c>
      <c r="P47" s="7"/>
      <c r="Q47" s="7">
        <f t="shared" si="1"/>
        <v>6681019556</v>
      </c>
      <c r="R47" s="7"/>
      <c r="S47" s="7"/>
      <c r="T47" s="7"/>
      <c r="U47" s="7"/>
      <c r="V47" s="7"/>
      <c r="W47" s="7"/>
      <c r="X47" s="8"/>
      <c r="Y47" s="8"/>
    </row>
    <row r="48" spans="1:25" x14ac:dyDescent="0.55000000000000004">
      <c r="A48" s="3" t="s">
        <v>173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23113978</v>
      </c>
      <c r="L48" s="7"/>
      <c r="M48" s="7">
        <v>148664740050</v>
      </c>
      <c r="N48" s="7"/>
      <c r="O48" s="7">
        <v>109985091407</v>
      </c>
      <c r="P48" s="7"/>
      <c r="Q48" s="7">
        <f t="shared" si="1"/>
        <v>38679648643</v>
      </c>
      <c r="R48" s="7"/>
      <c r="S48" s="7"/>
      <c r="T48" s="7"/>
      <c r="U48" s="7"/>
      <c r="V48" s="7"/>
      <c r="W48" s="7"/>
      <c r="X48" s="8"/>
      <c r="Y48" s="8"/>
    </row>
    <row r="49" spans="1:25" x14ac:dyDescent="0.55000000000000004">
      <c r="A49" s="3" t="s">
        <v>215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297500</v>
      </c>
      <c r="L49" s="7"/>
      <c r="M49" s="7">
        <v>8620528471</v>
      </c>
      <c r="N49" s="7"/>
      <c r="O49" s="7">
        <v>5336040728</v>
      </c>
      <c r="P49" s="7"/>
      <c r="Q49" s="7">
        <f t="shared" si="1"/>
        <v>3284487743</v>
      </c>
      <c r="R49" s="7"/>
      <c r="S49" s="7"/>
      <c r="T49" s="7"/>
      <c r="U49" s="7"/>
      <c r="V49" s="7"/>
      <c r="W49" s="7"/>
      <c r="X49" s="8"/>
      <c r="Y49" s="8"/>
    </row>
    <row r="50" spans="1:25" x14ac:dyDescent="0.55000000000000004">
      <c r="A50" s="3" t="s">
        <v>192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4447007</v>
      </c>
      <c r="L50" s="7"/>
      <c r="M50" s="7">
        <v>40887346215</v>
      </c>
      <c r="N50" s="7"/>
      <c r="O50" s="7">
        <v>44647527814</v>
      </c>
      <c r="P50" s="7"/>
      <c r="Q50" s="7">
        <f t="shared" si="1"/>
        <v>-3760181599</v>
      </c>
      <c r="R50" s="7"/>
      <c r="S50" s="7"/>
      <c r="T50" s="7"/>
      <c r="U50" s="7"/>
      <c r="V50" s="7"/>
      <c r="W50" s="7"/>
      <c r="X50" s="8"/>
      <c r="Y50" s="8"/>
    </row>
    <row r="51" spans="1:25" x14ac:dyDescent="0.55000000000000004">
      <c r="A51" s="3" t="s">
        <v>216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44858978</v>
      </c>
      <c r="L51" s="7"/>
      <c r="M51" s="7">
        <v>66946805231</v>
      </c>
      <c r="N51" s="7"/>
      <c r="O51" s="7">
        <v>66946805231</v>
      </c>
      <c r="P51" s="7"/>
      <c r="Q51" s="7">
        <f t="shared" si="1"/>
        <v>0</v>
      </c>
      <c r="R51" s="7"/>
      <c r="S51" s="7"/>
      <c r="T51" s="7"/>
      <c r="U51" s="7"/>
      <c r="V51" s="7"/>
      <c r="W51" s="7"/>
      <c r="X51" s="8"/>
      <c r="Y51" s="8"/>
    </row>
    <row r="52" spans="1:25" x14ac:dyDescent="0.55000000000000004">
      <c r="A52" s="3" t="s">
        <v>43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285750</v>
      </c>
      <c r="L52" s="7"/>
      <c r="M52" s="7">
        <v>17125355428</v>
      </c>
      <c r="N52" s="7"/>
      <c r="O52" s="7">
        <v>12544374945</v>
      </c>
      <c r="P52" s="7"/>
      <c r="Q52" s="7">
        <f t="shared" si="1"/>
        <v>4580980483</v>
      </c>
      <c r="R52" s="7"/>
      <c r="S52" s="7"/>
      <c r="T52" s="7"/>
      <c r="U52" s="7"/>
      <c r="V52" s="7"/>
      <c r="W52" s="7"/>
      <c r="X52" s="8"/>
      <c r="Y52" s="8"/>
    </row>
    <row r="53" spans="1:25" x14ac:dyDescent="0.55000000000000004">
      <c r="A53" s="3" t="s">
        <v>63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4000000</v>
      </c>
      <c r="L53" s="7"/>
      <c r="M53" s="7">
        <v>36051295900</v>
      </c>
      <c r="N53" s="7"/>
      <c r="O53" s="7">
        <v>32713978578</v>
      </c>
      <c r="P53" s="7"/>
      <c r="Q53" s="7">
        <f t="shared" si="1"/>
        <v>3337317322</v>
      </c>
      <c r="R53" s="7"/>
      <c r="S53" s="7"/>
      <c r="T53" s="7"/>
      <c r="U53" s="7"/>
      <c r="V53" s="7"/>
      <c r="W53" s="7"/>
      <c r="X53" s="8"/>
      <c r="Y53" s="8"/>
    </row>
    <row r="54" spans="1:25" x14ac:dyDescent="0.55000000000000004">
      <c r="A54" s="3" t="s">
        <v>115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7201311</v>
      </c>
      <c r="L54" s="7"/>
      <c r="M54" s="7">
        <v>19019961110</v>
      </c>
      <c r="N54" s="7"/>
      <c r="O54" s="7">
        <v>15255075279</v>
      </c>
      <c r="P54" s="7"/>
      <c r="Q54" s="7">
        <f t="shared" si="1"/>
        <v>3764885831</v>
      </c>
      <c r="R54" s="7"/>
      <c r="S54" s="7"/>
      <c r="T54" s="7"/>
      <c r="U54" s="7"/>
      <c r="V54" s="7"/>
      <c r="W54" s="7"/>
      <c r="X54" s="8"/>
      <c r="Y54" s="8"/>
    </row>
    <row r="55" spans="1:25" x14ac:dyDescent="0.55000000000000004">
      <c r="A55" s="3" t="s">
        <v>103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107955356</v>
      </c>
      <c r="L55" s="7"/>
      <c r="M55" s="7">
        <v>188370603488</v>
      </c>
      <c r="N55" s="7"/>
      <c r="O55" s="7">
        <v>163959397396</v>
      </c>
      <c r="P55" s="7"/>
      <c r="Q55" s="7">
        <f t="shared" si="1"/>
        <v>24411206092</v>
      </c>
      <c r="R55" s="7"/>
      <c r="S55" s="7"/>
      <c r="T55" s="7"/>
      <c r="U55" s="7"/>
      <c r="V55" s="7"/>
      <c r="W55" s="7"/>
      <c r="X55" s="8"/>
      <c r="Y55" s="8"/>
    </row>
    <row r="56" spans="1:25" x14ac:dyDescent="0.55000000000000004">
      <c r="A56" s="3" t="s">
        <v>83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249999</v>
      </c>
      <c r="L56" s="7"/>
      <c r="M56" s="7">
        <v>2201811945</v>
      </c>
      <c r="N56" s="7"/>
      <c r="O56" s="7">
        <v>1764093293</v>
      </c>
      <c r="P56" s="7"/>
      <c r="Q56" s="7">
        <f t="shared" si="1"/>
        <v>437718652</v>
      </c>
      <c r="R56" s="7"/>
      <c r="S56" s="7"/>
      <c r="T56" s="7"/>
      <c r="U56" s="7"/>
      <c r="V56" s="7"/>
      <c r="W56" s="7"/>
      <c r="X56" s="8"/>
      <c r="Y56" s="8"/>
    </row>
    <row r="57" spans="1:25" x14ac:dyDescent="0.55000000000000004">
      <c r="A57" s="3" t="s">
        <v>77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202121</v>
      </c>
      <c r="L57" s="7"/>
      <c r="M57" s="7">
        <v>12607730649</v>
      </c>
      <c r="N57" s="7"/>
      <c r="O57" s="7">
        <v>10855620598</v>
      </c>
      <c r="P57" s="7"/>
      <c r="Q57" s="7">
        <f t="shared" si="1"/>
        <v>1752110051</v>
      </c>
      <c r="R57" s="7"/>
      <c r="S57" s="7"/>
      <c r="T57" s="7"/>
      <c r="U57" s="7"/>
      <c r="V57" s="7"/>
      <c r="W57" s="7"/>
      <c r="X57" s="8"/>
      <c r="Y57" s="8"/>
    </row>
    <row r="58" spans="1:25" x14ac:dyDescent="0.55000000000000004">
      <c r="A58" s="3" t="s">
        <v>85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4559513</v>
      </c>
      <c r="L58" s="7"/>
      <c r="M58" s="7">
        <v>97337947024</v>
      </c>
      <c r="N58" s="7"/>
      <c r="O58" s="7">
        <v>76739929828</v>
      </c>
      <c r="P58" s="7"/>
      <c r="Q58" s="7">
        <f t="shared" si="1"/>
        <v>20598017196</v>
      </c>
      <c r="R58" s="7"/>
      <c r="S58" s="7"/>
      <c r="T58" s="7"/>
      <c r="U58" s="7"/>
      <c r="V58" s="7"/>
      <c r="W58" s="7"/>
      <c r="X58" s="8"/>
      <c r="Y58" s="8"/>
    </row>
    <row r="59" spans="1:25" x14ac:dyDescent="0.55000000000000004">
      <c r="A59" s="3" t="s">
        <v>21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</v>
      </c>
      <c r="L59" s="7"/>
      <c r="M59" s="7">
        <v>1</v>
      </c>
      <c r="N59" s="7"/>
      <c r="O59" s="7">
        <v>2288</v>
      </c>
      <c r="P59" s="7"/>
      <c r="Q59" s="7">
        <f t="shared" si="1"/>
        <v>-2287</v>
      </c>
      <c r="R59" s="7"/>
      <c r="S59" s="7"/>
      <c r="T59" s="7"/>
      <c r="U59" s="7"/>
      <c r="V59" s="7"/>
      <c r="W59" s="7"/>
      <c r="X59" s="8"/>
      <c r="Y59" s="8"/>
    </row>
    <row r="60" spans="1:25" x14ac:dyDescent="0.55000000000000004">
      <c r="A60" s="3" t="s">
        <v>249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ref="I60:I63" si="2">E60-G60</f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771059210</v>
      </c>
      <c r="R60" s="7"/>
      <c r="S60" s="7"/>
      <c r="T60" s="7"/>
      <c r="U60" s="7"/>
      <c r="V60" s="7"/>
      <c r="W60" s="7"/>
      <c r="X60" s="8"/>
      <c r="Y60" s="8"/>
    </row>
    <row r="61" spans="1:25" x14ac:dyDescent="0.55000000000000004">
      <c r="A61" s="3" t="s">
        <v>250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2"/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1702624016</v>
      </c>
      <c r="R61" s="7"/>
      <c r="S61" s="7"/>
      <c r="T61" s="7"/>
      <c r="U61" s="7"/>
      <c r="V61" s="7"/>
      <c r="W61" s="7"/>
      <c r="X61" s="8"/>
      <c r="Y61" s="8"/>
    </row>
    <row r="62" spans="1:25" x14ac:dyDescent="0.55000000000000004">
      <c r="A62" s="3" t="s">
        <v>251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2"/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749992390</v>
      </c>
      <c r="R62" s="7"/>
      <c r="S62" s="7"/>
      <c r="T62" s="7"/>
      <c r="U62" s="7"/>
      <c r="V62" s="7"/>
      <c r="W62" s="7"/>
      <c r="X62" s="8"/>
      <c r="Y62" s="8"/>
    </row>
    <row r="63" spans="1:25" x14ac:dyDescent="0.55000000000000004">
      <c r="A63" s="3" t="s">
        <v>252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2"/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37632268393</v>
      </c>
      <c r="R63" s="7"/>
      <c r="S63" s="7"/>
      <c r="T63" s="7"/>
      <c r="U63" s="7"/>
      <c r="V63" s="7"/>
      <c r="W63" s="7"/>
      <c r="X63" s="8"/>
      <c r="Y63" s="8"/>
    </row>
    <row r="64" spans="1:25" x14ac:dyDescent="0.55000000000000004">
      <c r="A64" s="3" t="s">
        <v>253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9970558619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9970558619</v>
      </c>
      <c r="R64" s="7"/>
      <c r="S64" s="7"/>
      <c r="T64" s="7"/>
      <c r="U64" s="7"/>
      <c r="V64" s="7"/>
      <c r="W64" s="7"/>
      <c r="X64" s="8"/>
      <c r="Y64" s="8"/>
    </row>
    <row r="65" spans="1:25" x14ac:dyDescent="0.55000000000000004">
      <c r="A65" s="3" t="s">
        <v>254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39566762772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39566762772</v>
      </c>
      <c r="R65" s="7"/>
      <c r="S65" s="7"/>
      <c r="T65" s="7"/>
      <c r="U65" s="7"/>
      <c r="V65" s="7"/>
      <c r="W65" s="7"/>
      <c r="X65" s="8"/>
      <c r="Y65" s="8"/>
    </row>
    <row r="66" spans="1:25" x14ac:dyDescent="0.55000000000000004">
      <c r="A66" s="3" t="s">
        <v>255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29992350</v>
      </c>
      <c r="R66" s="7"/>
      <c r="S66" s="7"/>
      <c r="T66" s="7"/>
      <c r="U66" s="7"/>
      <c r="V66" s="7"/>
      <c r="W66" s="7"/>
      <c r="X66" s="8"/>
      <c r="Y66" s="8"/>
    </row>
    <row r="67" spans="1:25" ht="24.75" x14ac:dyDescent="0.6">
      <c r="A67" s="4" t="s">
        <v>132</v>
      </c>
      <c r="C67" s="3" t="s">
        <v>132</v>
      </c>
      <c r="E67" s="9">
        <f>SUM(E8:E59)</f>
        <v>1179021697867</v>
      </c>
      <c r="F67" s="8"/>
      <c r="G67" s="9">
        <f>SUM(G8:G59)</f>
        <v>644282869476</v>
      </c>
      <c r="H67" s="8"/>
      <c r="I67" s="9">
        <f>SUM(I8:I59)</f>
        <v>534738828391</v>
      </c>
      <c r="J67" s="8"/>
      <c r="K67" s="8" t="s">
        <v>132</v>
      </c>
      <c r="L67" s="8"/>
      <c r="M67" s="9">
        <f>SUM(M8:M60)</f>
        <v>5134634946288</v>
      </c>
      <c r="N67" s="8"/>
      <c r="O67" s="9">
        <f>SUM(O8:O60)</f>
        <v>3794919329093</v>
      </c>
      <c r="P67" s="8"/>
      <c r="Q67" s="9">
        <f>SUM(Q8:Q66)</f>
        <v>1430138874945</v>
      </c>
      <c r="S67" s="5"/>
    </row>
    <row r="68" spans="1:25" x14ac:dyDescent="0.55000000000000004">
      <c r="S68" s="5"/>
    </row>
    <row r="69" spans="1:25" x14ac:dyDescent="0.55000000000000004">
      <c r="S69" s="5"/>
    </row>
    <row r="70" spans="1:25" x14ac:dyDescent="0.55000000000000004">
      <c r="S70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درآمدسرمایه‌گذاری در سهام</vt:lpstr>
      <vt:lpstr>درآمد سپرده بانکی</vt:lpstr>
      <vt:lpstr>درآمد سود سهام</vt:lpstr>
      <vt:lpstr>سایر درآمدها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2025-03-29T10:45:09Z</dcterms:modified>
</cp:coreProperties>
</file>