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.akrami\Desktop\تغییرات پرتفوی ماهانه\"/>
    </mc:Choice>
  </mc:AlternateContent>
  <xr:revisionPtr revIDLastSave="0" documentId="13_ncr:1_{D05A396C-2794-4334-A0C2-8C0E5CD8395A}" xr6:coauthVersionLast="47" xr6:coauthVersionMax="47" xr10:uidLastSave="{00000000-0000-0000-0000-000000000000}"/>
  <bookViews>
    <workbookView xWindow="28680" yWindow="-120" windowWidth="29040" windowHeight="15720" activeTab="1" xr2:uid="{00000000-000D-0000-FFFF-FFFF00000000}"/>
  </bookViews>
  <sheets>
    <sheet name="سهام" sheetId="1" r:id="rId1"/>
    <sheet name="سپرده" sheetId="6" r:id="rId2"/>
    <sheet name="جمع درآمدها" sheetId="15" r:id="rId3"/>
    <sheet name="سرمایه‌گذاری در سهام" sheetId="11" r:id="rId4"/>
    <sheet name="درآمد سپرده بانکی" sheetId="13" r:id="rId5"/>
    <sheet name="سایر درآمدها" sheetId="14" r:id="rId6"/>
    <sheet name="درآمد سود سهام" sheetId="8" r:id="rId7"/>
    <sheet name="سود سپرده بانکی" sheetId="7" r:id="rId8"/>
    <sheet name="درآمد ناشی از تغییر قیمت اوراق" sheetId="9" r:id="rId9"/>
    <sheet name="درآمد ناشی از فروش" sheetId="10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" i="15" l="1"/>
  <c r="E8" i="15" s="1"/>
  <c r="G10" i="15"/>
  <c r="C9" i="15"/>
  <c r="C8" i="15"/>
  <c r="U54" i="11"/>
  <c r="U9" i="11"/>
  <c r="U10" i="11"/>
  <c r="U11" i="11"/>
  <c r="U12" i="11"/>
  <c r="U13" i="11"/>
  <c r="U14" i="11"/>
  <c r="U15" i="11"/>
  <c r="U16" i="11"/>
  <c r="U17" i="11"/>
  <c r="U18" i="11"/>
  <c r="U19" i="11"/>
  <c r="U20" i="11"/>
  <c r="U21" i="11"/>
  <c r="U22" i="11"/>
  <c r="U23" i="11"/>
  <c r="U24" i="11"/>
  <c r="U25" i="11"/>
  <c r="U26" i="11"/>
  <c r="U27" i="11"/>
  <c r="U28" i="11"/>
  <c r="U29" i="11"/>
  <c r="U30" i="11"/>
  <c r="U31" i="11"/>
  <c r="U32" i="11"/>
  <c r="U33" i="11"/>
  <c r="U34" i="11"/>
  <c r="U35" i="11"/>
  <c r="U36" i="11"/>
  <c r="U37" i="11"/>
  <c r="U38" i="11"/>
  <c r="U39" i="11"/>
  <c r="U40" i="11"/>
  <c r="U41" i="11"/>
  <c r="U42" i="11"/>
  <c r="U43" i="11"/>
  <c r="U44" i="11"/>
  <c r="U45" i="11"/>
  <c r="U46" i="11"/>
  <c r="U47" i="11"/>
  <c r="U48" i="11"/>
  <c r="U49" i="11"/>
  <c r="U50" i="11"/>
  <c r="U51" i="11"/>
  <c r="U52" i="11"/>
  <c r="U53" i="11"/>
  <c r="U8" i="11"/>
  <c r="K54" i="11"/>
  <c r="K9" i="11"/>
  <c r="K10" i="11"/>
  <c r="K11" i="11"/>
  <c r="K12" i="11"/>
  <c r="K13" i="11"/>
  <c r="K14" i="11"/>
  <c r="K15" i="11"/>
  <c r="K16" i="11"/>
  <c r="K17" i="11"/>
  <c r="K18" i="11"/>
  <c r="K19" i="11"/>
  <c r="K20" i="11"/>
  <c r="K21" i="11"/>
  <c r="K22" i="11"/>
  <c r="K23" i="11"/>
  <c r="K24" i="11"/>
  <c r="K25" i="11"/>
  <c r="K26" i="11"/>
  <c r="K27" i="11"/>
  <c r="K28" i="11"/>
  <c r="K29" i="11"/>
  <c r="K30" i="11"/>
  <c r="K31" i="11"/>
  <c r="K32" i="11"/>
  <c r="K33" i="11"/>
  <c r="K34" i="11"/>
  <c r="K35" i="11"/>
  <c r="K36" i="11"/>
  <c r="K37" i="11"/>
  <c r="K38" i="11"/>
  <c r="K39" i="11"/>
  <c r="K40" i="11"/>
  <c r="K41" i="11"/>
  <c r="K42" i="11"/>
  <c r="K43" i="11"/>
  <c r="K44" i="11"/>
  <c r="K45" i="11"/>
  <c r="K46" i="11"/>
  <c r="K47" i="11"/>
  <c r="K48" i="11"/>
  <c r="K49" i="11"/>
  <c r="K50" i="11"/>
  <c r="K51" i="11"/>
  <c r="K52" i="11"/>
  <c r="K53" i="11"/>
  <c r="K8" i="11"/>
  <c r="I12" i="13"/>
  <c r="I9" i="13"/>
  <c r="I10" i="13"/>
  <c r="I11" i="13"/>
  <c r="I8" i="13"/>
  <c r="E12" i="13"/>
  <c r="E9" i="13"/>
  <c r="E10" i="13"/>
  <c r="E11" i="13"/>
  <c r="E8" i="13"/>
  <c r="E7" i="15" l="1"/>
  <c r="E9" i="15"/>
  <c r="E9" i="14"/>
  <c r="C9" i="14"/>
  <c r="G12" i="13"/>
  <c r="C12" i="13"/>
  <c r="S54" i="11"/>
  <c r="Q54" i="11"/>
  <c r="O54" i="11"/>
  <c r="M54" i="11"/>
  <c r="I54" i="11"/>
  <c r="G54" i="11"/>
  <c r="E54" i="11"/>
  <c r="C54" i="11"/>
  <c r="Q21" i="10"/>
  <c r="O21" i="10"/>
  <c r="M21" i="10"/>
  <c r="I21" i="10"/>
  <c r="G21" i="10"/>
  <c r="E21" i="10"/>
  <c r="Q52" i="9"/>
  <c r="O52" i="9"/>
  <c r="M52" i="9"/>
  <c r="I52" i="9"/>
  <c r="G52" i="9"/>
  <c r="E52" i="9"/>
  <c r="S23" i="8"/>
  <c r="Q23" i="8"/>
  <c r="O23" i="8"/>
  <c r="M23" i="8"/>
  <c r="K23" i="8"/>
  <c r="I23" i="8"/>
  <c r="M12" i="7"/>
  <c r="K12" i="7"/>
  <c r="I12" i="7"/>
  <c r="G12" i="7"/>
  <c r="E12" i="7"/>
  <c r="C12" i="7"/>
  <c r="I13" i="6"/>
  <c r="G13" i="6"/>
  <c r="E13" i="6"/>
  <c r="C13" i="6"/>
  <c r="W55" i="1"/>
  <c r="U55" i="1"/>
  <c r="O55" i="1"/>
  <c r="K55" i="1"/>
  <c r="G55" i="1"/>
  <c r="E55" i="1"/>
  <c r="E10" i="15" l="1"/>
</calcChain>
</file>

<file path=xl/sharedStrings.xml><?xml version="1.0" encoding="utf-8"?>
<sst xmlns="http://schemas.openxmlformats.org/spreadsheetml/2006/main" count="912" uniqueCount="160">
  <si>
    <t>صندوق سرمایه گذاری بازنشستگی تکمیلی آتیه مفید</t>
  </si>
  <si>
    <t>صورت وضعیت پورتفوی</t>
  </si>
  <si>
    <t>برای ماه منتهی به 1403/04/31</t>
  </si>
  <si>
    <t>نام شرکت</t>
  </si>
  <si>
    <t>1403/03/31</t>
  </si>
  <si>
    <t>تغییرات طی دوره</t>
  </si>
  <si>
    <t>1403/04/31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</si>
  <si>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</si>
  <si>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</si>
  <si>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</si>
  <si>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</si>
  <si>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</si>
  <si>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</si>
  <si>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</si>
  <si>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</si>
  <si>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بانک خاورمیانه</t>
  </si>
  <si>
    <t>5.31%</t>
  </si>
  <si>
    <t>بانک سامان</t>
  </si>
  <si>
    <t>2.31%</t>
  </si>
  <si>
    <t>بانک سینا</t>
  </si>
  <si>
    <t>1.02%</t>
  </si>
  <si>
    <t>بانک ملت</t>
  </si>
  <si>
    <t>1.93%</t>
  </si>
  <si>
    <t>پالایش نفت اصفهان</t>
  </si>
  <si>
    <t>1.91%</t>
  </si>
  <si>
    <t>پتروشیمی پردیس</t>
  </si>
  <si>
    <t>1.68%</t>
  </si>
  <si>
    <t>تایدواترخاورمیانه</t>
  </si>
  <si>
    <t>1.78%</t>
  </si>
  <si>
    <t>تولیدی و صنعتی گوهرفام</t>
  </si>
  <si>
    <t>0.00%</t>
  </si>
  <si>
    <t>ح . فجر انرژی خلیج فارس</t>
  </si>
  <si>
    <t>0.67%</t>
  </si>
  <si>
    <t>ح.سرمایه گذاری سیمان تامین</t>
  </si>
  <si>
    <t>0.08%</t>
  </si>
  <si>
    <t>داروپخش‌ (هلدینگ‌</t>
  </si>
  <si>
    <t>داروسازی کاسپین تامین</t>
  </si>
  <si>
    <t>1.29%</t>
  </si>
  <si>
    <t>داروسازی‌ اکسیر</t>
  </si>
  <si>
    <t>0.66%</t>
  </si>
  <si>
    <t>داروسازی‌ جابرابن‌حیان‌</t>
  </si>
  <si>
    <t>0.57%</t>
  </si>
  <si>
    <t>س.ص.بازنشستگی کارکنان بانکها</t>
  </si>
  <si>
    <t>2.72%</t>
  </si>
  <si>
    <t>سپید ماکیان</t>
  </si>
  <si>
    <t>0.74%</t>
  </si>
  <si>
    <t>سرمایه گذاری تامین اجتماعی</t>
  </si>
  <si>
    <t>3.64%</t>
  </si>
  <si>
    <t>سرمایه گذاری دارویی تامین</t>
  </si>
  <si>
    <t>1.92%</t>
  </si>
  <si>
    <t>سرمایه گذاری سیمان تامین</t>
  </si>
  <si>
    <t>0.81%</t>
  </si>
  <si>
    <t>سرمایه گذاری صدرتامین</t>
  </si>
  <si>
    <t>1.31%</t>
  </si>
  <si>
    <t>سرمایه گذاری گروه توسعه ملی</t>
  </si>
  <si>
    <t>0.72%</t>
  </si>
  <si>
    <t>سرمایه گذاری مسکن جنوب</t>
  </si>
  <si>
    <t>1.69%</t>
  </si>
  <si>
    <t>سرمایه‌ گذاری‌ البرز(هلدینگ‌</t>
  </si>
  <si>
    <t>2.66%</t>
  </si>
  <si>
    <t>سرمایه‌گذاری‌غدیر(هلدینگ‌</t>
  </si>
  <si>
    <t>2.16%</t>
  </si>
  <si>
    <t>سیمان خوزستان</t>
  </si>
  <si>
    <t>0.97%</t>
  </si>
  <si>
    <t>سیمان‌ صوفیان‌</t>
  </si>
  <si>
    <t>2.65%</t>
  </si>
  <si>
    <t>سیمان‌هگمتان‌</t>
  </si>
  <si>
    <t>2.80%</t>
  </si>
  <si>
    <t>سیمرغ</t>
  </si>
  <si>
    <t>0.27%</t>
  </si>
  <si>
    <t>شمش طلا</t>
  </si>
  <si>
    <t>22.25%</t>
  </si>
  <si>
    <t>صبا فولاد خلیج فارس</t>
  </si>
  <si>
    <t>0.55%</t>
  </si>
  <si>
    <t>صنایع پتروشیمی کرمانشاه</t>
  </si>
  <si>
    <t>3.26%</t>
  </si>
  <si>
    <t>صنایع فروآلیاژ ایران</t>
  </si>
  <si>
    <t>0.19%</t>
  </si>
  <si>
    <t>فجر انرژی خلیج فارس</t>
  </si>
  <si>
    <t>1.18%</t>
  </si>
  <si>
    <t>فولاد مبارکه اصفهان</t>
  </si>
  <si>
    <t>3.06%</t>
  </si>
  <si>
    <t>فولاد کاوه جنوب کیش</t>
  </si>
  <si>
    <t>2.20%</t>
  </si>
  <si>
    <t>گروه توسعه مالی مهرآیندگان</t>
  </si>
  <si>
    <t>گروه دارویی سبحان</t>
  </si>
  <si>
    <t>گروه مالی صبا تامین</t>
  </si>
  <si>
    <t>2.78%</t>
  </si>
  <si>
    <t>گسترش سوخت سبززاگرس(سهامی عام)</t>
  </si>
  <si>
    <t>1.71%</t>
  </si>
  <si>
    <t>مبین انرژی خلیج فارس</t>
  </si>
  <si>
    <t>1.98%</t>
  </si>
  <si>
    <t>مولد نیروگاهی تجارت فارس</t>
  </si>
  <si>
    <t>1.86%</t>
  </si>
  <si>
    <t>نفت سپاهان</t>
  </si>
  <si>
    <t>1.24%</t>
  </si>
  <si>
    <t>نیروترانس‌</t>
  </si>
  <si>
    <t>0.10%</t>
  </si>
  <si>
    <t>نورایستا پلاستیک</t>
  </si>
  <si>
    <t>کارخانجات‌داروپخش‌</t>
  </si>
  <si>
    <t>0.18%</t>
  </si>
  <si>
    <t>بیمه اتکایی ایران معین</t>
  </si>
  <si>
    <t>0.07%</t>
  </si>
  <si>
    <t/>
  </si>
  <si>
    <t>91.23%</t>
  </si>
  <si>
    <t>درصد به کل دارایی‌ها</t>
  </si>
  <si>
    <t>سپرده</t>
  </si>
  <si>
    <t>مبلغ</t>
  </si>
  <si>
    <t>افزایش</t>
  </si>
  <si>
    <t>کاهش</t>
  </si>
  <si>
    <t>بانک خاورمیانه آفریقا</t>
  </si>
  <si>
    <t>1.88%</t>
  </si>
  <si>
    <t>بانک پاسارگاد هفت تیر</t>
  </si>
  <si>
    <t>بانک ملت مستقل مرکزی</t>
  </si>
  <si>
    <t>بانک صادرات بورس کالا</t>
  </si>
  <si>
    <t>1403/04/20</t>
  </si>
  <si>
    <t>0.01%</t>
  </si>
  <si>
    <t>1403/04/23</t>
  </si>
  <si>
    <t>2.46%</t>
  </si>
  <si>
    <t>4.35%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</si>
  <si>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</si>
  <si>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</si>
  <si>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</si>
  <si>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</si>
  <si>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</si>
  <si>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درآمد سود</t>
  </si>
  <si>
    <t>هزینه تنزیل</t>
  </si>
  <si>
    <t>خالص درآمد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</si>
  <si>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</si>
  <si>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</si>
  <si>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</si>
  <si>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</si>
  <si>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</si>
  <si>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</si>
  <si>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1403/04/16</t>
  </si>
  <si>
    <t>1403/04/11</t>
  </si>
  <si>
    <t>1403/04/06</t>
  </si>
  <si>
    <t>1403/04/14</t>
  </si>
  <si>
    <t>1403/04/28</t>
  </si>
  <si>
    <t>1403/04/30</t>
  </si>
  <si>
    <t>1403/04/17</t>
  </si>
  <si>
    <t>1403/04/24</t>
  </si>
  <si>
    <t>بهای فروش</t>
  </si>
  <si>
    <t>ارزش دفتری</t>
  </si>
  <si>
    <t>سود و زیان ناشی از تغییر قیمت</t>
  </si>
  <si>
    <t>سود و زیان ناشی از فروش</t>
  </si>
  <si>
    <t>درآمد سود سهام</t>
  </si>
  <si>
    <t>درآمد تغییر ارزش</t>
  </si>
  <si>
    <t>درآمد فروش</t>
  </si>
  <si>
    <t>درصد از کل درآمدها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</si>
  <si>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</si>
  <si>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</si>
  <si>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</si>
  <si>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</si>
  <si>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</si>
  <si>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سرمایه‌گذاری در سهام</t>
  </si>
  <si>
    <t>درآمد سپرده بانکی</t>
  </si>
  <si>
    <t>سایر درآمدهای تنزیل سود سهام</t>
  </si>
  <si>
    <t>از ابتدای سال مالی</t>
  </si>
  <si>
    <t>تا پایان ماه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</si>
</sst>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Calibri"/>
    </font>
    <font>
      <sz val="11"/>
      <name val="Calibri"/>
      <family val="2"/>
    </font>
    <font>
      <sz val="14"/>
      <name val="B Mitra"/>
      <charset val="178"/>
    </font>
    <font>
      <b/>
      <sz val="14"/>
      <color rgb="FF000000"/>
      <name val="B Mitra"/>
      <charset val="178"/>
    </font>
    <font>
      <b/>
      <sz val="14"/>
      <name val="B Mitra"/>
      <charset val="17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">
    <xf numFmtId="0" fontId="0" fillId="0" borderId="0" xfId="0"/>
    <xf numFmtId="3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3" fontId="2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10" fontId="2" fillId="0" borderId="0" xfId="1" applyNumberFormat="1" applyFont="1" applyAlignment="1">
      <alignment horizontal="center"/>
    </xf>
    <xf numFmtId="10" fontId="2" fillId="0" borderId="3" xfId="0" applyNumberFormat="1" applyFont="1" applyBorder="1" applyAlignment="1">
      <alignment horizontal="center"/>
    </xf>
    <xf numFmtId="10" fontId="2" fillId="0" borderId="2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55"/>
  <sheetViews>
    <sheetView rightToLeft="1" topLeftCell="D1" workbookViewId="0">
      <selection activeCell="Q15" sqref="Q15"/>
    </sheetView>
  </sheetViews>
  <sheetFormatPr defaultRowHeight="21.75" x14ac:dyDescent="0.5"/>
  <cols>
    <col min="1" max="1" width="39.85546875" style="2" bestFit="1" customWidth="1"/>
    <col min="2" max="2" width="1" style="2" customWidth="1"/>
    <col min="3" max="3" width="19" style="2" customWidth="1"/>
    <col min="4" max="4" width="1" style="2" customWidth="1"/>
    <col min="5" max="5" width="23" style="2" customWidth="1"/>
    <col min="6" max="6" width="1" style="2" customWidth="1"/>
    <col min="7" max="7" width="26" style="2" customWidth="1"/>
    <col min="8" max="8" width="1" style="2" customWidth="1"/>
    <col min="9" max="9" width="18" style="2" customWidth="1"/>
    <col min="10" max="10" width="1" style="2" customWidth="1"/>
    <col min="11" max="11" width="21" style="2" customWidth="1"/>
    <col min="12" max="12" width="1" style="2" customWidth="1"/>
    <col min="13" max="13" width="19" style="2" customWidth="1"/>
    <col min="14" max="14" width="1" style="2" customWidth="1"/>
    <col min="15" max="15" width="22" style="2" customWidth="1"/>
    <col min="16" max="16" width="1" style="2" customWidth="1"/>
    <col min="17" max="17" width="19" style="2" customWidth="1"/>
    <col min="18" max="18" width="1" style="2" customWidth="1"/>
    <col min="19" max="19" width="17" style="2" customWidth="1"/>
    <col min="20" max="20" width="1" style="2" customWidth="1"/>
    <col min="21" max="21" width="23" style="2" customWidth="1"/>
    <col min="22" max="22" width="1" style="2" customWidth="1"/>
    <col min="23" max="23" width="26" style="2" customWidth="1"/>
    <col min="24" max="24" width="1" style="2" customWidth="1"/>
    <col min="25" max="25" width="32" style="2" customWidth="1"/>
    <col min="26" max="26" width="1" style="2" customWidth="1"/>
    <col min="27" max="27" width="9.140625" style="2" customWidth="1"/>
    <col min="28" max="16384" width="9.140625" style="2"/>
  </cols>
  <sheetData>
    <row r="2" spans="1:25" ht="22.5" x14ac:dyDescent="0.5">
      <c r="A2" s="11" t="s">
        <v>0</v>
      </c>
      <c r="B2" s="11" t="s">
        <v>0</v>
      </c>
      <c r="C2" s="11" t="s">
        <v>0</v>
      </c>
      <c r="D2" s="11" t="s">
        <v>0</v>
      </c>
      <c r="E2" s="11" t="s">
        <v>0</v>
      </c>
      <c r="F2" s="11" t="s">
        <v>0</v>
      </c>
      <c r="G2" s="11" t="s">
        <v>0</v>
      </c>
      <c r="H2" s="11" t="s">
        <v>0</v>
      </c>
      <c r="I2" s="11" t="s">
        <v>0</v>
      </c>
      <c r="J2" s="11" t="s">
        <v>0</v>
      </c>
      <c r="K2" s="11" t="s">
        <v>0</v>
      </c>
      <c r="L2" s="11" t="s">
        <v>0</v>
      </c>
      <c r="M2" s="11" t="s">
        <v>0</v>
      </c>
      <c r="N2" s="11" t="s">
        <v>0</v>
      </c>
      <c r="O2" s="11" t="s">
        <v>0</v>
      </c>
      <c r="P2" s="11" t="s">
        <v>0</v>
      </c>
      <c r="Q2" s="11" t="s">
        <v>0</v>
      </c>
      <c r="R2" s="11" t="s">
        <v>0</v>
      </c>
      <c r="S2" s="11" t="s">
        <v>0</v>
      </c>
      <c r="T2" s="11" t="s">
        <v>0</v>
      </c>
      <c r="U2" s="11" t="s">
        <v>0</v>
      </c>
      <c r="V2" s="11" t="s">
        <v>0</v>
      </c>
      <c r="W2" s="11" t="s">
        <v>0</v>
      </c>
      <c r="X2" s="11" t="s">
        <v>0</v>
      </c>
      <c r="Y2" s="11" t="s">
        <v>0</v>
      </c>
    </row>
    <row r="3" spans="1:25" ht="22.5" x14ac:dyDescent="0.5">
      <c r="A3" s="11" t="s">
        <v>1</v>
      </c>
      <c r="B3" s="11" t="s">
        <v>1</v>
      </c>
      <c r="C3" s="11" t="s">
        <v>1</v>
      </c>
      <c r="D3" s="11" t="s">
        <v>1</v>
      </c>
      <c r="E3" s="11" t="s">
        <v>1</v>
      </c>
      <c r="F3" s="11" t="s">
        <v>1</v>
      </c>
      <c r="G3" s="11" t="s">
        <v>1</v>
      </c>
      <c r="H3" s="11" t="s">
        <v>1</v>
      </c>
      <c r="I3" s="11" t="s">
        <v>1</v>
      </c>
      <c r="J3" s="11" t="s">
        <v>1</v>
      </c>
      <c r="K3" s="11" t="s">
        <v>1</v>
      </c>
      <c r="L3" s="11" t="s">
        <v>1</v>
      </c>
      <c r="M3" s="11" t="s">
        <v>1</v>
      </c>
      <c r="N3" s="11" t="s">
        <v>1</v>
      </c>
      <c r="O3" s="11" t="s">
        <v>1</v>
      </c>
      <c r="P3" s="11" t="s">
        <v>1</v>
      </c>
      <c r="Q3" s="11" t="s">
        <v>1</v>
      </c>
      <c r="R3" s="11" t="s">
        <v>1</v>
      </c>
      <c r="S3" s="11" t="s">
        <v>1</v>
      </c>
      <c r="T3" s="11" t="s">
        <v>1</v>
      </c>
      <c r="U3" s="11" t="s">
        <v>1</v>
      </c>
      <c r="V3" s="11" t="s">
        <v>1</v>
      </c>
      <c r="W3" s="11" t="s">
        <v>1</v>
      </c>
      <c r="X3" s="11" t="s">
        <v>1</v>
      </c>
      <c r="Y3" s="11" t="s">
        <v>1</v>
      </c>
    </row>
    <row r="4" spans="1:25" ht="22.5" x14ac:dyDescent="0.5">
      <c r="A4" s="11" t="s">
        <v>2</v>
      </c>
      <c r="B4" s="11" t="s">
        <v>2</v>
      </c>
      <c r="C4" s="11" t="s">
        <v>2</v>
      </c>
      <c r="D4" s="11" t="s">
        <v>2</v>
      </c>
      <c r="E4" s="11" t="s">
        <v>2</v>
      </c>
      <c r="F4" s="11" t="s">
        <v>2</v>
      </c>
      <c r="G4" s="11" t="s">
        <v>2</v>
      </c>
      <c r="H4" s="11" t="s">
        <v>2</v>
      </c>
      <c r="I4" s="11" t="s">
        <v>2</v>
      </c>
      <c r="J4" s="11" t="s">
        <v>2</v>
      </c>
      <c r="K4" s="11" t="s">
        <v>2</v>
      </c>
      <c r="L4" s="11" t="s">
        <v>2</v>
      </c>
      <c r="M4" s="11" t="s">
        <v>2</v>
      </c>
      <c r="N4" s="11" t="s">
        <v>2</v>
      </c>
      <c r="O4" s="11" t="s">
        <v>2</v>
      </c>
      <c r="P4" s="11" t="s">
        <v>2</v>
      </c>
      <c r="Q4" s="11" t="s">
        <v>2</v>
      </c>
      <c r="R4" s="11" t="s">
        <v>2</v>
      </c>
      <c r="S4" s="11" t="s">
        <v>2</v>
      </c>
      <c r="T4" s="11" t="s">
        <v>2</v>
      </c>
      <c r="U4" s="11" t="s">
        <v>2</v>
      </c>
      <c r="V4" s="11" t="s">
        <v>2</v>
      </c>
      <c r="W4" s="11" t="s">
        <v>2</v>
      </c>
      <c r="X4" s="11" t="s">
        <v>2</v>
      </c>
      <c r="Y4" s="11" t="s">
        <v>2</v>
      </c>
    </row>
    <row r="6" spans="1:25" ht="22.5" x14ac:dyDescent="0.5">
      <c r="A6" s="10" t="s">
        <v>3</v>
      </c>
      <c r="C6" s="10" t="s">
        <v>4</v>
      </c>
      <c r="D6" s="10" t="s">
        <v>4</v>
      </c>
      <c r="E6" s="10" t="s">
        <v>4</v>
      </c>
      <c r="F6" s="10" t="s">
        <v>4</v>
      </c>
      <c r="G6" s="10" t="s">
        <v>4</v>
      </c>
      <c r="I6" s="10" t="s">
        <v>5</v>
      </c>
      <c r="J6" s="10" t="s">
        <v>5</v>
      </c>
      <c r="K6" s="10" t="s">
        <v>5</v>
      </c>
      <c r="L6" s="10" t="s">
        <v>5</v>
      </c>
      <c r="M6" s="10" t="s">
        <v>5</v>
      </c>
      <c r="N6" s="10" t="s">
        <v>5</v>
      </c>
      <c r="O6" s="10" t="s">
        <v>5</v>
      </c>
      <c r="Q6" s="10" t="s">
        <v>6</v>
      </c>
      <c r="R6" s="10" t="s">
        <v>6</v>
      </c>
      <c r="S6" s="10" t="s">
        <v>6</v>
      </c>
      <c r="T6" s="10" t="s">
        <v>6</v>
      </c>
      <c r="U6" s="10" t="s">
        <v>6</v>
      </c>
      <c r="V6" s="10" t="s">
        <v>6</v>
      </c>
      <c r="W6" s="10" t="s">
        <v>6</v>
      </c>
      <c r="X6" s="10" t="s">
        <v>6</v>
      </c>
      <c r="Y6" s="10" t="s">
        <v>6</v>
      </c>
    </row>
    <row r="7" spans="1:25" ht="22.5" x14ac:dyDescent="0.5">
      <c r="A7" s="10" t="s">
        <v>3</v>
      </c>
      <c r="C7" s="10" t="s">
        <v>7</v>
      </c>
      <c r="E7" s="10" t="s">
        <v>8</v>
      </c>
      <c r="G7" s="10" t="s">
        <v>9</v>
      </c>
      <c r="I7" s="10" t="s">
        <v>10</v>
      </c>
      <c r="J7" s="10" t="s">
        <v>10</v>
      </c>
      <c r="K7" s="10" t="s">
        <v>10</v>
      </c>
      <c r="M7" s="10" t="s">
        <v>11</v>
      </c>
      <c r="N7" s="10" t="s">
        <v>11</v>
      </c>
      <c r="O7" s="10" t="s">
        <v>11</v>
      </c>
      <c r="Q7" s="10" t="s">
        <v>7</v>
      </c>
      <c r="S7" s="10" t="s">
        <v>12</v>
      </c>
      <c r="U7" s="10" t="s">
        <v>8</v>
      </c>
      <c r="W7" s="10" t="s">
        <v>9</v>
      </c>
      <c r="Y7" s="10" t="s">
        <v>13</v>
      </c>
    </row>
    <row r="8" spans="1:25" ht="22.5" x14ac:dyDescent="0.5">
      <c r="A8" s="10" t="s">
        <v>3</v>
      </c>
      <c r="C8" s="10" t="s">
        <v>7</v>
      </c>
      <c r="E8" s="10" t="s">
        <v>8</v>
      </c>
      <c r="G8" s="10" t="s">
        <v>9</v>
      </c>
      <c r="I8" s="10" t="s">
        <v>7</v>
      </c>
      <c r="K8" s="10" t="s">
        <v>8</v>
      </c>
      <c r="M8" s="10" t="s">
        <v>7</v>
      </c>
      <c r="O8" s="10" t="s">
        <v>14</v>
      </c>
      <c r="Q8" s="10" t="s">
        <v>7</v>
      </c>
      <c r="S8" s="10" t="s">
        <v>12</v>
      </c>
      <c r="U8" s="10" t="s">
        <v>8</v>
      </c>
      <c r="W8" s="10" t="s">
        <v>9</v>
      </c>
      <c r="Y8" s="10" t="s">
        <v>13</v>
      </c>
    </row>
    <row r="9" spans="1:25" ht="22.5" x14ac:dyDescent="0.55000000000000004">
      <c r="A9" s="3" t="s">
        <v>15</v>
      </c>
      <c r="C9" s="1">
        <v>90645315</v>
      </c>
      <c r="E9" s="1">
        <v>335279166916</v>
      </c>
      <c r="G9" s="1">
        <v>310955721021.71301</v>
      </c>
      <c r="I9" s="1">
        <v>45322658</v>
      </c>
      <c r="K9" s="1">
        <v>0</v>
      </c>
      <c r="M9" s="1">
        <v>0</v>
      </c>
      <c r="O9" s="1">
        <v>0</v>
      </c>
      <c r="Q9" s="1">
        <v>135967973</v>
      </c>
      <c r="S9" s="1">
        <v>2401</v>
      </c>
      <c r="U9" s="1">
        <v>335279166916</v>
      </c>
      <c r="W9" s="1">
        <v>324516671509.12097</v>
      </c>
      <c r="Y9" s="2" t="s">
        <v>16</v>
      </c>
    </row>
    <row r="10" spans="1:25" ht="22.5" x14ac:dyDescent="0.55000000000000004">
      <c r="A10" s="3" t="s">
        <v>17</v>
      </c>
      <c r="C10" s="1">
        <v>76690503</v>
      </c>
      <c r="E10" s="1">
        <v>147628888928</v>
      </c>
      <c r="G10" s="1">
        <v>126701231270.883</v>
      </c>
      <c r="I10" s="1">
        <v>0</v>
      </c>
      <c r="K10" s="1">
        <v>0</v>
      </c>
      <c r="M10" s="1">
        <v>0</v>
      </c>
      <c r="O10" s="1">
        <v>0</v>
      </c>
      <c r="Q10" s="1">
        <v>76690503</v>
      </c>
      <c r="S10" s="1">
        <v>1851</v>
      </c>
      <c r="U10" s="1">
        <v>147628888928</v>
      </c>
      <c r="W10" s="1">
        <v>141109494032.73499</v>
      </c>
      <c r="Y10" s="2" t="s">
        <v>18</v>
      </c>
    </row>
    <row r="11" spans="1:25" ht="22.5" x14ac:dyDescent="0.55000000000000004">
      <c r="A11" s="3" t="s">
        <v>19</v>
      </c>
      <c r="C11" s="1">
        <v>32839011</v>
      </c>
      <c r="E11" s="1">
        <v>75077920524</v>
      </c>
      <c r="G11" s="1">
        <v>61337359884.069504</v>
      </c>
      <c r="I11" s="1">
        <v>0</v>
      </c>
      <c r="K11" s="1">
        <v>0</v>
      </c>
      <c r="M11" s="1">
        <v>0</v>
      </c>
      <c r="O11" s="1">
        <v>0</v>
      </c>
      <c r="Q11" s="1">
        <v>32839011</v>
      </c>
      <c r="S11" s="1">
        <v>1908</v>
      </c>
      <c r="U11" s="1">
        <v>75077920524</v>
      </c>
      <c r="W11" s="1">
        <v>62284024831.721397</v>
      </c>
      <c r="Y11" s="2" t="s">
        <v>20</v>
      </c>
    </row>
    <row r="12" spans="1:25" ht="22.5" x14ac:dyDescent="0.55000000000000004">
      <c r="A12" s="3" t="s">
        <v>21</v>
      </c>
      <c r="C12" s="1">
        <v>64562551</v>
      </c>
      <c r="E12" s="1">
        <v>149986890935</v>
      </c>
      <c r="G12" s="1">
        <v>139652206715.69299</v>
      </c>
      <c r="I12" s="1">
        <v>0</v>
      </c>
      <c r="K12" s="1">
        <v>0</v>
      </c>
      <c r="M12" s="1">
        <v>-9000000</v>
      </c>
      <c r="O12" s="1">
        <v>19626611007</v>
      </c>
      <c r="Q12" s="1">
        <v>55562551</v>
      </c>
      <c r="S12" s="1">
        <v>2135</v>
      </c>
      <c r="U12" s="1">
        <v>129078763892</v>
      </c>
      <c r="W12" s="1">
        <v>117920221409.009</v>
      </c>
      <c r="Y12" s="2" t="s">
        <v>22</v>
      </c>
    </row>
    <row r="13" spans="1:25" ht="22.5" x14ac:dyDescent="0.55000000000000004">
      <c r="A13" s="3" t="s">
        <v>23</v>
      </c>
      <c r="C13" s="1">
        <v>31666139</v>
      </c>
      <c r="E13" s="1">
        <v>153663903065</v>
      </c>
      <c r="G13" s="1">
        <v>164313726968.79901</v>
      </c>
      <c r="I13" s="1">
        <v>0</v>
      </c>
      <c r="K13" s="1">
        <v>0</v>
      </c>
      <c r="M13" s="1">
        <v>-6000000</v>
      </c>
      <c r="O13" s="1">
        <v>34430006046</v>
      </c>
      <c r="Q13" s="1">
        <v>25666139</v>
      </c>
      <c r="S13" s="1">
        <v>4561</v>
      </c>
      <c r="U13" s="1">
        <v>124548152065</v>
      </c>
      <c r="W13" s="1">
        <v>116366733582.125</v>
      </c>
      <c r="Y13" s="2" t="s">
        <v>24</v>
      </c>
    </row>
    <row r="14" spans="1:25" ht="22.5" x14ac:dyDescent="0.55000000000000004">
      <c r="A14" s="3" t="s">
        <v>25</v>
      </c>
      <c r="C14" s="1">
        <v>775410</v>
      </c>
      <c r="E14" s="1">
        <v>122243532582</v>
      </c>
      <c r="G14" s="1">
        <v>108312297551.46001</v>
      </c>
      <c r="I14" s="1">
        <v>0</v>
      </c>
      <c r="K14" s="1">
        <v>0</v>
      </c>
      <c r="M14" s="1">
        <v>-200000</v>
      </c>
      <c r="O14" s="1">
        <v>34617800763</v>
      </c>
      <c r="Q14" s="1">
        <v>575410</v>
      </c>
      <c r="S14" s="1">
        <v>179190</v>
      </c>
      <c r="U14" s="1">
        <v>90713494906</v>
      </c>
      <c r="W14" s="1">
        <v>102494226978.495</v>
      </c>
      <c r="Y14" s="2" t="s">
        <v>26</v>
      </c>
    </row>
    <row r="15" spans="1:25" ht="22.5" x14ac:dyDescent="0.55000000000000004">
      <c r="A15" s="3" t="s">
        <v>27</v>
      </c>
      <c r="C15" s="1">
        <v>16864311</v>
      </c>
      <c r="E15" s="1">
        <v>91377558564</v>
      </c>
      <c r="G15" s="1">
        <v>96560457693.408005</v>
      </c>
      <c r="I15" s="1">
        <v>0</v>
      </c>
      <c r="K15" s="1">
        <v>0</v>
      </c>
      <c r="M15" s="1">
        <v>0</v>
      </c>
      <c r="O15" s="1">
        <v>0</v>
      </c>
      <c r="Q15" s="1">
        <v>16864311</v>
      </c>
      <c r="S15" s="1">
        <v>6490</v>
      </c>
      <c r="U15" s="1">
        <v>91377558564</v>
      </c>
      <c r="W15" s="1">
        <v>108798154588.57899</v>
      </c>
      <c r="Y15" s="2" t="s">
        <v>28</v>
      </c>
    </row>
    <row r="16" spans="1:25" ht="22.5" x14ac:dyDescent="0.55000000000000004">
      <c r="A16" s="3" t="s">
        <v>29</v>
      </c>
      <c r="C16" s="1">
        <v>312500</v>
      </c>
      <c r="E16" s="1">
        <v>2443153869</v>
      </c>
      <c r="G16" s="1">
        <v>2624913281.25</v>
      </c>
      <c r="I16" s="1">
        <v>0</v>
      </c>
      <c r="K16" s="1">
        <v>0</v>
      </c>
      <c r="M16" s="1">
        <v>-312500</v>
      </c>
      <c r="O16" s="1">
        <v>2505026589</v>
      </c>
      <c r="Q16" s="1">
        <v>0</v>
      </c>
      <c r="S16" s="1">
        <v>0</v>
      </c>
      <c r="U16" s="1">
        <v>0</v>
      </c>
      <c r="W16" s="1">
        <v>0</v>
      </c>
      <c r="Y16" s="2" t="s">
        <v>30</v>
      </c>
    </row>
    <row r="17" spans="1:25" ht="22.5" x14ac:dyDescent="0.55000000000000004">
      <c r="A17" s="3" t="s">
        <v>31</v>
      </c>
      <c r="C17" s="1">
        <v>5679000</v>
      </c>
      <c r="E17" s="1">
        <v>48351006000</v>
      </c>
      <c r="G17" s="1">
        <v>57185976793.5</v>
      </c>
      <c r="I17" s="1">
        <v>0</v>
      </c>
      <c r="K17" s="1">
        <v>0</v>
      </c>
      <c r="M17" s="1">
        <v>0</v>
      </c>
      <c r="O17" s="1">
        <v>0</v>
      </c>
      <c r="Q17" s="1">
        <v>5679000</v>
      </c>
      <c r="S17" s="1">
        <v>7280</v>
      </c>
      <c r="U17" s="1">
        <v>48351006000</v>
      </c>
      <c r="W17" s="1">
        <v>41097128436</v>
      </c>
      <c r="Y17" s="2" t="s">
        <v>32</v>
      </c>
    </row>
    <row r="18" spans="1:25" ht="22.5" x14ac:dyDescent="0.55000000000000004">
      <c r="A18" s="3" t="s">
        <v>33</v>
      </c>
      <c r="C18" s="1">
        <v>492473</v>
      </c>
      <c r="E18" s="1">
        <v>3651837987</v>
      </c>
      <c r="G18" s="1">
        <v>4454839349.415</v>
      </c>
      <c r="I18" s="1">
        <v>0</v>
      </c>
      <c r="K18" s="1">
        <v>0</v>
      </c>
      <c r="M18" s="1">
        <v>0</v>
      </c>
      <c r="O18" s="1">
        <v>0</v>
      </c>
      <c r="Q18" s="1">
        <v>492473</v>
      </c>
      <c r="S18" s="1">
        <v>9840</v>
      </c>
      <c r="U18" s="1">
        <v>3651837987</v>
      </c>
      <c r="W18" s="1">
        <v>4817101010.7959995</v>
      </c>
      <c r="Y18" s="2" t="s">
        <v>34</v>
      </c>
    </row>
    <row r="19" spans="1:25" ht="22.5" x14ac:dyDescent="0.55000000000000004">
      <c r="A19" s="3" t="s">
        <v>35</v>
      </c>
      <c r="C19" s="1">
        <v>10149014</v>
      </c>
      <c r="E19" s="1">
        <v>190126184192</v>
      </c>
      <c r="G19" s="1">
        <v>158794994751.858</v>
      </c>
      <c r="I19" s="1">
        <v>0</v>
      </c>
      <c r="K19" s="1">
        <v>0</v>
      </c>
      <c r="M19" s="1">
        <v>0</v>
      </c>
      <c r="O19" s="1">
        <v>0</v>
      </c>
      <c r="Q19" s="1">
        <v>10149014</v>
      </c>
      <c r="S19" s="1">
        <v>14010</v>
      </c>
      <c r="U19" s="1">
        <v>190126184192</v>
      </c>
      <c r="W19" s="1">
        <v>141341669407.46701</v>
      </c>
      <c r="Y19" s="2" t="s">
        <v>18</v>
      </c>
    </row>
    <row r="20" spans="1:25" ht="22.5" x14ac:dyDescent="0.55000000000000004">
      <c r="A20" s="3" t="s">
        <v>36</v>
      </c>
      <c r="C20" s="1">
        <v>4091079</v>
      </c>
      <c r="E20" s="1">
        <v>82583156310</v>
      </c>
      <c r="G20" s="1">
        <v>67670505010.367996</v>
      </c>
      <c r="I20" s="1">
        <v>0</v>
      </c>
      <c r="K20" s="1">
        <v>0</v>
      </c>
      <c r="M20" s="1">
        <v>0</v>
      </c>
      <c r="O20" s="1">
        <v>0</v>
      </c>
      <c r="Q20" s="1">
        <v>4091079</v>
      </c>
      <c r="S20" s="1">
        <v>19420</v>
      </c>
      <c r="U20" s="1">
        <v>82583156310</v>
      </c>
      <c r="W20" s="1">
        <v>78976034092.628998</v>
      </c>
      <c r="Y20" s="2" t="s">
        <v>37</v>
      </c>
    </row>
    <row r="21" spans="1:25" ht="22.5" x14ac:dyDescent="0.55000000000000004">
      <c r="A21" s="3" t="s">
        <v>38</v>
      </c>
      <c r="C21" s="1">
        <v>1496857</v>
      </c>
      <c r="E21" s="1">
        <v>49950502709</v>
      </c>
      <c r="G21" s="1">
        <v>34892443934.932503</v>
      </c>
      <c r="I21" s="1">
        <v>0</v>
      </c>
      <c r="K21" s="1">
        <v>0</v>
      </c>
      <c r="M21" s="1">
        <v>0</v>
      </c>
      <c r="O21" s="1">
        <v>0</v>
      </c>
      <c r="Q21" s="1">
        <v>1496857</v>
      </c>
      <c r="S21" s="1">
        <v>27070</v>
      </c>
      <c r="U21" s="1">
        <v>49950502709</v>
      </c>
      <c r="W21" s="1">
        <v>40278825472.009499</v>
      </c>
      <c r="Y21" s="2" t="s">
        <v>39</v>
      </c>
    </row>
    <row r="22" spans="1:25" ht="22.5" x14ac:dyDescent="0.55000000000000004">
      <c r="A22" s="3" t="s">
        <v>40</v>
      </c>
      <c r="C22" s="1">
        <v>2216282</v>
      </c>
      <c r="E22" s="1">
        <v>27599247097</v>
      </c>
      <c r="G22" s="1">
        <v>24696696318.741001</v>
      </c>
      <c r="I22" s="1">
        <v>1023124</v>
      </c>
      <c r="K22" s="1">
        <v>11068392431</v>
      </c>
      <c r="M22" s="1">
        <v>0</v>
      </c>
      <c r="O22" s="1">
        <v>0</v>
      </c>
      <c r="Q22" s="1">
        <v>3239406</v>
      </c>
      <c r="S22" s="1">
        <v>10900</v>
      </c>
      <c r="U22" s="1">
        <v>38667639528</v>
      </c>
      <c r="W22" s="1">
        <v>35099433723.870003</v>
      </c>
      <c r="Y22" s="2" t="s">
        <v>41</v>
      </c>
    </row>
    <row r="23" spans="1:25" ht="22.5" x14ac:dyDescent="0.55000000000000004">
      <c r="A23" s="3" t="s">
        <v>42</v>
      </c>
      <c r="C23" s="1">
        <v>101049883</v>
      </c>
      <c r="E23" s="1">
        <v>194722850834</v>
      </c>
      <c r="G23" s="1">
        <v>153083721562.93301</v>
      </c>
      <c r="I23" s="1">
        <v>1000000</v>
      </c>
      <c r="K23" s="1">
        <v>1542430027</v>
      </c>
      <c r="M23" s="1">
        <v>0</v>
      </c>
      <c r="O23" s="1">
        <v>0</v>
      </c>
      <c r="Q23" s="1">
        <v>102049883</v>
      </c>
      <c r="S23" s="1">
        <v>1637</v>
      </c>
      <c r="U23" s="1">
        <v>196265280861</v>
      </c>
      <c r="W23" s="1">
        <v>166061677303.09799</v>
      </c>
      <c r="Y23" s="2" t="s">
        <v>43</v>
      </c>
    </row>
    <row r="24" spans="1:25" ht="22.5" x14ac:dyDescent="0.55000000000000004">
      <c r="A24" s="3" t="s">
        <v>44</v>
      </c>
      <c r="C24" s="1">
        <v>6252000</v>
      </c>
      <c r="E24" s="1">
        <v>55523005172</v>
      </c>
      <c r="G24" s="1">
        <v>39463983810</v>
      </c>
      <c r="I24" s="1">
        <v>0</v>
      </c>
      <c r="K24" s="1">
        <v>0</v>
      </c>
      <c r="M24" s="1">
        <v>0</v>
      </c>
      <c r="O24" s="1">
        <v>0</v>
      </c>
      <c r="Q24" s="1">
        <v>6252000</v>
      </c>
      <c r="S24" s="1">
        <v>7320</v>
      </c>
      <c r="U24" s="1">
        <v>55523005172</v>
      </c>
      <c r="W24" s="1">
        <v>45492340392</v>
      </c>
      <c r="Y24" s="2" t="s">
        <v>45</v>
      </c>
    </row>
    <row r="25" spans="1:25" ht="22.5" x14ac:dyDescent="0.55000000000000004">
      <c r="A25" s="3" t="s">
        <v>46</v>
      </c>
      <c r="C25" s="1">
        <v>229498955</v>
      </c>
      <c r="E25" s="1">
        <v>270428954265</v>
      </c>
      <c r="G25" s="1">
        <v>234749305868.065</v>
      </c>
      <c r="I25" s="1">
        <v>0</v>
      </c>
      <c r="K25" s="1">
        <v>0</v>
      </c>
      <c r="M25" s="1">
        <v>-32160054</v>
      </c>
      <c r="O25" s="1">
        <v>38314334649</v>
      </c>
      <c r="Q25" s="1">
        <v>197338901</v>
      </c>
      <c r="S25" s="1">
        <v>1133</v>
      </c>
      <c r="U25" s="1">
        <v>232533314300</v>
      </c>
      <c r="W25" s="1">
        <v>222254644232.74399</v>
      </c>
      <c r="Y25" s="2" t="s">
        <v>47</v>
      </c>
    </row>
    <row r="26" spans="1:25" ht="22.5" x14ac:dyDescent="0.55000000000000004">
      <c r="A26" s="3" t="s">
        <v>48</v>
      </c>
      <c r="C26" s="1">
        <v>4650000</v>
      </c>
      <c r="E26" s="1">
        <v>142879969680</v>
      </c>
      <c r="G26" s="1">
        <v>121336228125</v>
      </c>
      <c r="I26" s="1">
        <v>0</v>
      </c>
      <c r="K26" s="1">
        <v>0</v>
      </c>
      <c r="M26" s="1">
        <v>0</v>
      </c>
      <c r="O26" s="1">
        <v>0</v>
      </c>
      <c r="Q26" s="1">
        <v>4650000</v>
      </c>
      <c r="S26" s="1">
        <v>25320</v>
      </c>
      <c r="U26" s="1">
        <v>142879969680</v>
      </c>
      <c r="W26" s="1">
        <v>117037458900</v>
      </c>
      <c r="Y26" s="2" t="s">
        <v>49</v>
      </c>
    </row>
    <row r="27" spans="1:25" ht="22.5" x14ac:dyDescent="0.55000000000000004">
      <c r="A27" s="3" t="s">
        <v>50</v>
      </c>
      <c r="C27" s="1">
        <v>4447007</v>
      </c>
      <c r="E27" s="1">
        <v>39307741827</v>
      </c>
      <c r="G27" s="1">
        <v>44647527814.334999</v>
      </c>
      <c r="I27" s="1">
        <v>0</v>
      </c>
      <c r="K27" s="1">
        <v>0</v>
      </c>
      <c r="M27" s="1">
        <v>0</v>
      </c>
      <c r="O27" s="1">
        <v>0</v>
      </c>
      <c r="Q27" s="1">
        <v>4447007</v>
      </c>
      <c r="S27" s="1">
        <v>11240</v>
      </c>
      <c r="U27" s="1">
        <v>39307741827</v>
      </c>
      <c r="W27" s="1">
        <v>49686951745.853996</v>
      </c>
      <c r="Y27" s="2" t="s">
        <v>51</v>
      </c>
    </row>
    <row r="28" spans="1:25" ht="22.5" x14ac:dyDescent="0.55000000000000004">
      <c r="A28" s="3" t="s">
        <v>52</v>
      </c>
      <c r="C28" s="1">
        <v>10000000</v>
      </c>
      <c r="E28" s="1">
        <v>92085376000</v>
      </c>
      <c r="G28" s="1">
        <v>80120430000</v>
      </c>
      <c r="I28" s="1">
        <v>0</v>
      </c>
      <c r="K28" s="1">
        <v>0</v>
      </c>
      <c r="M28" s="1">
        <v>-1500000</v>
      </c>
      <c r="O28" s="1">
        <v>14162314830</v>
      </c>
      <c r="Q28" s="1">
        <v>8500000</v>
      </c>
      <c r="S28" s="1">
        <v>9500</v>
      </c>
      <c r="U28" s="1">
        <v>78272569599</v>
      </c>
      <c r="W28" s="1">
        <v>80269537500</v>
      </c>
      <c r="Y28" s="2" t="s">
        <v>53</v>
      </c>
    </row>
    <row r="29" spans="1:25" ht="22.5" x14ac:dyDescent="0.55000000000000004">
      <c r="A29" s="3" t="s">
        <v>54</v>
      </c>
      <c r="C29" s="1">
        <v>5620812</v>
      </c>
      <c r="E29" s="1">
        <v>72613607654</v>
      </c>
      <c r="G29" s="1">
        <v>72132923056.626007</v>
      </c>
      <c r="I29" s="1">
        <v>4744172</v>
      </c>
      <c r="K29" s="1">
        <v>0</v>
      </c>
      <c r="M29" s="1">
        <v>0</v>
      </c>
      <c r="O29" s="1">
        <v>0</v>
      </c>
      <c r="Q29" s="1">
        <v>10364984</v>
      </c>
      <c r="S29" s="1">
        <v>4257</v>
      </c>
      <c r="U29" s="1">
        <v>72613607654</v>
      </c>
      <c r="W29" s="1">
        <v>43861200653.516403</v>
      </c>
      <c r="Y29" s="2" t="s">
        <v>55</v>
      </c>
    </row>
    <row r="30" spans="1:25" ht="22.5" x14ac:dyDescent="0.55000000000000004">
      <c r="A30" s="3" t="s">
        <v>56</v>
      </c>
      <c r="C30" s="1">
        <v>7000000</v>
      </c>
      <c r="E30" s="1">
        <v>95365432192</v>
      </c>
      <c r="G30" s="1">
        <v>77655186000</v>
      </c>
      <c r="I30" s="1">
        <v>2076902</v>
      </c>
      <c r="K30" s="1">
        <v>23524715925</v>
      </c>
      <c r="M30" s="1">
        <v>0</v>
      </c>
      <c r="O30" s="1">
        <v>0</v>
      </c>
      <c r="Q30" s="1">
        <v>9076902</v>
      </c>
      <c r="S30" s="1">
        <v>11430</v>
      </c>
      <c r="U30" s="1">
        <v>118890148117</v>
      </c>
      <c r="W30" s="1">
        <v>103131683370.33299</v>
      </c>
      <c r="Y30" s="2" t="s">
        <v>57</v>
      </c>
    </row>
    <row r="31" spans="1:25" ht="22.5" x14ac:dyDescent="0.55000000000000004">
      <c r="A31" s="3" t="s">
        <v>58</v>
      </c>
      <c r="C31" s="1">
        <v>34755636</v>
      </c>
      <c r="E31" s="1">
        <v>208184657221</v>
      </c>
      <c r="G31" s="1">
        <v>169807548431.90701</v>
      </c>
      <c r="I31" s="1">
        <v>0</v>
      </c>
      <c r="K31" s="1">
        <v>0</v>
      </c>
      <c r="M31" s="1">
        <v>0</v>
      </c>
      <c r="O31" s="1">
        <v>0</v>
      </c>
      <c r="Q31" s="1">
        <v>34755636</v>
      </c>
      <c r="S31" s="1">
        <v>4700</v>
      </c>
      <c r="U31" s="1">
        <v>208184657221</v>
      </c>
      <c r="W31" s="1">
        <v>162379547839.26001</v>
      </c>
      <c r="Y31" s="2" t="s">
        <v>59</v>
      </c>
    </row>
    <row r="32" spans="1:25" ht="22.5" x14ac:dyDescent="0.55000000000000004">
      <c r="A32" s="3" t="s">
        <v>60</v>
      </c>
      <c r="C32" s="1">
        <v>6210090</v>
      </c>
      <c r="E32" s="1">
        <v>143174869646</v>
      </c>
      <c r="G32" s="1">
        <v>121240468902.78</v>
      </c>
      <c r="I32" s="1">
        <v>0</v>
      </c>
      <c r="K32" s="1">
        <v>0</v>
      </c>
      <c r="M32" s="1">
        <v>-200000</v>
      </c>
      <c r="O32" s="1">
        <v>4371713247</v>
      </c>
      <c r="Q32" s="1">
        <v>6010090</v>
      </c>
      <c r="S32" s="1">
        <v>22070</v>
      </c>
      <c r="U32" s="1">
        <v>138563829545</v>
      </c>
      <c r="W32" s="1">
        <v>131853462316.515</v>
      </c>
      <c r="Y32" s="2" t="s">
        <v>61</v>
      </c>
    </row>
    <row r="33" spans="1:25" ht="22.5" x14ac:dyDescent="0.55000000000000004">
      <c r="A33" s="3" t="s">
        <v>62</v>
      </c>
      <c r="C33" s="1">
        <v>1512114</v>
      </c>
      <c r="E33" s="1">
        <v>72980981157</v>
      </c>
      <c r="G33" s="1">
        <v>56622414440.439003</v>
      </c>
      <c r="I33" s="1">
        <v>0</v>
      </c>
      <c r="K33" s="1">
        <v>0</v>
      </c>
      <c r="M33" s="1">
        <v>0</v>
      </c>
      <c r="O33" s="1">
        <v>0</v>
      </c>
      <c r="Q33" s="1">
        <v>1512114</v>
      </c>
      <c r="S33" s="1">
        <v>39540</v>
      </c>
      <c r="U33" s="1">
        <v>72980981157</v>
      </c>
      <c r="W33" s="1">
        <v>59433243084.017998</v>
      </c>
      <c r="Y33" s="2" t="s">
        <v>63</v>
      </c>
    </row>
    <row r="34" spans="1:25" ht="22.5" x14ac:dyDescent="0.55000000000000004">
      <c r="A34" s="3" t="s">
        <v>64</v>
      </c>
      <c r="C34" s="1">
        <v>4040848</v>
      </c>
      <c r="E34" s="1">
        <v>138741667867</v>
      </c>
      <c r="G34" s="1">
        <v>121709190118.32001</v>
      </c>
      <c r="I34" s="1">
        <v>0</v>
      </c>
      <c r="K34" s="1">
        <v>0</v>
      </c>
      <c r="M34" s="1">
        <v>0</v>
      </c>
      <c r="O34" s="1">
        <v>0</v>
      </c>
      <c r="Q34" s="1">
        <v>4040848</v>
      </c>
      <c r="S34" s="1">
        <v>40270</v>
      </c>
      <c r="U34" s="1">
        <v>138741667867</v>
      </c>
      <c r="W34" s="1">
        <v>161756735513.68799</v>
      </c>
      <c r="Y34" s="2" t="s">
        <v>65</v>
      </c>
    </row>
    <row r="35" spans="1:25" ht="22.5" x14ac:dyDescent="0.55000000000000004">
      <c r="A35" s="3" t="s">
        <v>66</v>
      </c>
      <c r="C35" s="1">
        <v>2854838</v>
      </c>
      <c r="E35" s="1">
        <v>187257935987</v>
      </c>
      <c r="G35" s="1">
        <v>153329128102.017</v>
      </c>
      <c r="I35" s="1">
        <v>0</v>
      </c>
      <c r="K35" s="1">
        <v>0</v>
      </c>
      <c r="M35" s="1">
        <v>0</v>
      </c>
      <c r="O35" s="1">
        <v>0</v>
      </c>
      <c r="Q35" s="1">
        <v>2854838</v>
      </c>
      <c r="S35" s="1">
        <v>60340</v>
      </c>
      <c r="U35" s="1">
        <v>187257935987</v>
      </c>
      <c r="W35" s="1">
        <v>171235972416.72601</v>
      </c>
      <c r="Y35" s="2" t="s">
        <v>67</v>
      </c>
    </row>
    <row r="36" spans="1:25" ht="22.5" x14ac:dyDescent="0.55000000000000004">
      <c r="A36" s="3" t="s">
        <v>68</v>
      </c>
      <c r="C36" s="1">
        <v>503596</v>
      </c>
      <c r="E36" s="1">
        <v>16245114695</v>
      </c>
      <c r="G36" s="1">
        <v>14587472454.732</v>
      </c>
      <c r="I36" s="1">
        <v>0</v>
      </c>
      <c r="K36" s="1">
        <v>0</v>
      </c>
      <c r="M36" s="1">
        <v>0</v>
      </c>
      <c r="O36" s="1">
        <v>0</v>
      </c>
      <c r="Q36" s="1">
        <v>503596</v>
      </c>
      <c r="S36" s="1">
        <v>33190</v>
      </c>
      <c r="U36" s="1">
        <v>16245114695</v>
      </c>
      <c r="W36" s="1">
        <v>16614900850.122</v>
      </c>
      <c r="Y36" s="2" t="s">
        <v>69</v>
      </c>
    </row>
    <row r="37" spans="1:25" ht="22.5" x14ac:dyDescent="0.55000000000000004">
      <c r="A37" s="3" t="s">
        <v>70</v>
      </c>
      <c r="C37" s="1">
        <v>306282</v>
      </c>
      <c r="E37" s="1">
        <v>1001343177268</v>
      </c>
      <c r="G37" s="1">
        <v>1364077572995.6201</v>
      </c>
      <c r="I37" s="1">
        <v>0</v>
      </c>
      <c r="K37" s="1">
        <v>0</v>
      </c>
      <c r="M37" s="1">
        <v>0</v>
      </c>
      <c r="O37" s="1">
        <v>0</v>
      </c>
      <c r="Q37" s="1">
        <v>306282</v>
      </c>
      <c r="S37" s="1">
        <v>4446848</v>
      </c>
      <c r="U37" s="1">
        <v>1001343177268</v>
      </c>
      <c r="W37" s="1">
        <v>1358720724338.0701</v>
      </c>
      <c r="Y37" s="2" t="s">
        <v>71</v>
      </c>
    </row>
    <row r="38" spans="1:25" ht="22.5" x14ac:dyDescent="0.55000000000000004">
      <c r="A38" s="3" t="s">
        <v>72</v>
      </c>
      <c r="C38" s="1">
        <v>10968660</v>
      </c>
      <c r="E38" s="1">
        <v>52222695427</v>
      </c>
      <c r="G38" s="1">
        <v>38194597844.918999</v>
      </c>
      <c r="I38" s="1">
        <v>0</v>
      </c>
      <c r="K38" s="1">
        <v>0</v>
      </c>
      <c r="M38" s="1">
        <v>-2000000</v>
      </c>
      <c r="O38" s="1">
        <v>7793352011</v>
      </c>
      <c r="Q38" s="1">
        <v>8968660</v>
      </c>
      <c r="S38" s="1">
        <v>3778</v>
      </c>
      <c r="U38" s="1">
        <v>42700530379</v>
      </c>
      <c r="W38" s="1">
        <v>33681990074.993999</v>
      </c>
      <c r="Y38" s="2" t="s">
        <v>73</v>
      </c>
    </row>
    <row r="39" spans="1:25" ht="22.5" x14ac:dyDescent="0.55000000000000004">
      <c r="A39" s="3" t="s">
        <v>74</v>
      </c>
      <c r="C39" s="1">
        <v>12331929</v>
      </c>
      <c r="E39" s="1">
        <v>222339205640</v>
      </c>
      <c r="G39" s="1">
        <v>207169562979.405</v>
      </c>
      <c r="I39" s="1">
        <v>0</v>
      </c>
      <c r="K39" s="1">
        <v>0</v>
      </c>
      <c r="M39" s="1">
        <v>0</v>
      </c>
      <c r="O39" s="1">
        <v>0</v>
      </c>
      <c r="Q39" s="1">
        <v>12331929</v>
      </c>
      <c r="S39" s="1">
        <v>16240</v>
      </c>
      <c r="U39" s="1">
        <v>222339205640</v>
      </c>
      <c r="W39" s="1">
        <v>199078917324.58801</v>
      </c>
      <c r="Y39" s="2" t="s">
        <v>75</v>
      </c>
    </row>
    <row r="40" spans="1:25" ht="22.5" x14ac:dyDescent="0.55000000000000004">
      <c r="A40" s="3" t="s">
        <v>76</v>
      </c>
      <c r="C40" s="1">
        <v>9000000</v>
      </c>
      <c r="E40" s="1">
        <v>21895220811</v>
      </c>
      <c r="G40" s="1">
        <v>12712905450</v>
      </c>
      <c r="I40" s="1">
        <v>0</v>
      </c>
      <c r="K40" s="1">
        <v>0</v>
      </c>
      <c r="M40" s="1">
        <v>0</v>
      </c>
      <c r="O40" s="1">
        <v>0</v>
      </c>
      <c r="Q40" s="1">
        <v>9000000</v>
      </c>
      <c r="S40" s="1">
        <v>1268</v>
      </c>
      <c r="U40" s="1">
        <v>21895220811</v>
      </c>
      <c r="W40" s="1">
        <v>11344098600</v>
      </c>
      <c r="Y40" s="2" t="s">
        <v>77</v>
      </c>
    </row>
    <row r="41" spans="1:25" ht="22.5" x14ac:dyDescent="0.55000000000000004">
      <c r="A41" s="3" t="s">
        <v>78</v>
      </c>
      <c r="C41" s="1">
        <v>5679000</v>
      </c>
      <c r="E41" s="1">
        <v>54030669596</v>
      </c>
      <c r="G41" s="1">
        <v>62831186743.5</v>
      </c>
      <c r="I41" s="1">
        <v>0</v>
      </c>
      <c r="K41" s="1">
        <v>0</v>
      </c>
      <c r="M41" s="1">
        <v>0</v>
      </c>
      <c r="O41" s="1">
        <v>0</v>
      </c>
      <c r="Q41" s="1">
        <v>5679000</v>
      </c>
      <c r="S41" s="1">
        <v>12720</v>
      </c>
      <c r="U41" s="1">
        <v>54030669596</v>
      </c>
      <c r="W41" s="1">
        <v>71807070564</v>
      </c>
      <c r="Y41" s="2" t="s">
        <v>79</v>
      </c>
    </row>
    <row r="42" spans="1:25" ht="22.5" x14ac:dyDescent="0.55000000000000004">
      <c r="A42" s="3" t="s">
        <v>80</v>
      </c>
      <c r="C42" s="1">
        <v>60478504</v>
      </c>
      <c r="E42" s="1">
        <v>299436311022</v>
      </c>
      <c r="G42" s="1">
        <v>282437450121.83801</v>
      </c>
      <c r="I42" s="1">
        <v>0</v>
      </c>
      <c r="K42" s="1">
        <v>0</v>
      </c>
      <c r="M42" s="1">
        <v>-21352957</v>
      </c>
      <c r="O42" s="1">
        <v>112495395712</v>
      </c>
      <c r="Q42" s="1">
        <v>39125547</v>
      </c>
      <c r="S42" s="1">
        <v>4800</v>
      </c>
      <c r="U42" s="1">
        <v>193715265505</v>
      </c>
      <c r="W42" s="1">
        <v>186685199977.67999</v>
      </c>
      <c r="Y42" s="2" t="s">
        <v>81</v>
      </c>
    </row>
    <row r="43" spans="1:25" ht="22.5" x14ac:dyDescent="0.55000000000000004">
      <c r="A43" s="3" t="s">
        <v>82</v>
      </c>
      <c r="C43" s="1">
        <v>17111041</v>
      </c>
      <c r="E43" s="1">
        <v>202759086362</v>
      </c>
      <c r="G43" s="1">
        <v>142197165358.578</v>
      </c>
      <c r="I43" s="1">
        <v>0</v>
      </c>
      <c r="K43" s="1">
        <v>0</v>
      </c>
      <c r="M43" s="1">
        <v>0</v>
      </c>
      <c r="O43" s="1">
        <v>0</v>
      </c>
      <c r="Q43" s="1">
        <v>17111041</v>
      </c>
      <c r="S43" s="1">
        <v>7910</v>
      </c>
      <c r="U43" s="1">
        <v>202759086362</v>
      </c>
      <c r="W43" s="1">
        <v>134543011720.855</v>
      </c>
      <c r="Y43" s="2" t="s">
        <v>83</v>
      </c>
    </row>
    <row r="44" spans="1:25" ht="22.5" x14ac:dyDescent="0.55000000000000004">
      <c r="A44" s="3" t="s">
        <v>84</v>
      </c>
      <c r="C44" s="1">
        <v>681317</v>
      </c>
      <c r="E44" s="1">
        <v>3963925326</v>
      </c>
      <c r="G44" s="1">
        <v>3792673717.5599999</v>
      </c>
      <c r="I44" s="1">
        <v>0</v>
      </c>
      <c r="K44" s="1">
        <v>0</v>
      </c>
      <c r="M44" s="1">
        <v>-681317</v>
      </c>
      <c r="O44" s="1">
        <v>3865880347</v>
      </c>
      <c r="Q44" s="1">
        <v>0</v>
      </c>
      <c r="S44" s="1">
        <v>0</v>
      </c>
      <c r="U44" s="1">
        <v>0</v>
      </c>
      <c r="W44" s="1">
        <v>0</v>
      </c>
      <c r="Y44" s="2" t="s">
        <v>30</v>
      </c>
    </row>
    <row r="45" spans="1:25" ht="22.5" x14ac:dyDescent="0.55000000000000004">
      <c r="A45" s="3" t="s">
        <v>85</v>
      </c>
      <c r="C45" s="1">
        <v>18586166</v>
      </c>
      <c r="E45" s="1">
        <v>164777441803</v>
      </c>
      <c r="G45" s="1">
        <v>118613212764.966</v>
      </c>
      <c r="I45" s="1">
        <v>0</v>
      </c>
      <c r="K45" s="1">
        <v>0</v>
      </c>
      <c r="M45" s="1">
        <v>0</v>
      </c>
      <c r="O45" s="1">
        <v>0</v>
      </c>
      <c r="Q45" s="1">
        <v>18586166</v>
      </c>
      <c r="S45" s="1">
        <v>6310</v>
      </c>
      <c r="U45" s="1">
        <v>164777441803</v>
      </c>
      <c r="W45" s="1">
        <v>116580899150.61301</v>
      </c>
      <c r="Y45" s="2" t="s">
        <v>24</v>
      </c>
    </row>
    <row r="46" spans="1:25" ht="22.5" x14ac:dyDescent="0.55000000000000004">
      <c r="A46" s="3" t="s">
        <v>86</v>
      </c>
      <c r="C46" s="1">
        <v>59687567</v>
      </c>
      <c r="E46" s="1">
        <v>199995406601</v>
      </c>
      <c r="G46" s="1">
        <v>158536242208.80701</v>
      </c>
      <c r="I46" s="1">
        <v>0</v>
      </c>
      <c r="K46" s="1">
        <v>0</v>
      </c>
      <c r="M46" s="1">
        <v>0</v>
      </c>
      <c r="O46" s="1">
        <v>0</v>
      </c>
      <c r="Q46" s="1">
        <v>59687567</v>
      </c>
      <c r="S46" s="1">
        <v>2866</v>
      </c>
      <c r="U46" s="1">
        <v>199995406601</v>
      </c>
      <c r="W46" s="1">
        <v>170046732848.21899</v>
      </c>
      <c r="Y46" s="2" t="s">
        <v>87</v>
      </c>
    </row>
    <row r="47" spans="1:25" ht="22.5" x14ac:dyDescent="0.55000000000000004">
      <c r="A47" s="3" t="s">
        <v>88</v>
      </c>
      <c r="C47" s="1">
        <v>68942327</v>
      </c>
      <c r="E47" s="1">
        <v>111411936896</v>
      </c>
      <c r="G47" s="1">
        <v>106773043200.47701</v>
      </c>
      <c r="I47" s="1">
        <v>0</v>
      </c>
      <c r="K47" s="1">
        <v>0</v>
      </c>
      <c r="M47" s="1">
        <v>-7169018</v>
      </c>
      <c r="O47" s="1">
        <v>12180339674</v>
      </c>
      <c r="Q47" s="1">
        <v>61773309</v>
      </c>
      <c r="S47" s="1">
        <v>1697</v>
      </c>
      <c r="U47" s="1">
        <v>99826685625</v>
      </c>
      <c r="W47" s="1">
        <v>104205571006.03101</v>
      </c>
      <c r="Y47" s="2" t="s">
        <v>89</v>
      </c>
    </row>
    <row r="48" spans="1:25" ht="22.5" x14ac:dyDescent="0.55000000000000004">
      <c r="A48" s="3" t="s">
        <v>90</v>
      </c>
      <c r="C48" s="1">
        <v>15092307</v>
      </c>
      <c r="E48" s="1">
        <v>123677955387</v>
      </c>
      <c r="G48" s="1">
        <v>123320613896.937</v>
      </c>
      <c r="I48" s="1">
        <v>0</v>
      </c>
      <c r="K48" s="1">
        <v>0</v>
      </c>
      <c r="M48" s="1">
        <v>0</v>
      </c>
      <c r="O48" s="1">
        <v>0</v>
      </c>
      <c r="Q48" s="1">
        <v>15092307</v>
      </c>
      <c r="S48" s="1">
        <v>8040</v>
      </c>
      <c r="U48" s="1">
        <v>123677955387</v>
      </c>
      <c r="W48" s="1">
        <v>120620162497.73399</v>
      </c>
      <c r="Y48" s="2" t="s">
        <v>91</v>
      </c>
    </row>
    <row r="49" spans="1:25" ht="22.5" x14ac:dyDescent="0.55000000000000004">
      <c r="A49" s="3" t="s">
        <v>92</v>
      </c>
      <c r="C49" s="1">
        <v>28839730</v>
      </c>
      <c r="E49" s="1">
        <v>152418748416</v>
      </c>
      <c r="G49" s="1">
        <v>108996243971.91299</v>
      </c>
      <c r="I49" s="1">
        <v>0</v>
      </c>
      <c r="K49" s="1">
        <v>0</v>
      </c>
      <c r="M49" s="1">
        <v>0</v>
      </c>
      <c r="O49" s="1">
        <v>0</v>
      </c>
      <c r="Q49" s="1">
        <v>28839730</v>
      </c>
      <c r="S49" s="1">
        <v>3972</v>
      </c>
      <c r="U49" s="1">
        <v>152418748416</v>
      </c>
      <c r="W49" s="1">
        <v>113869826685.01801</v>
      </c>
      <c r="Y49" s="2" t="s">
        <v>93</v>
      </c>
    </row>
    <row r="50" spans="1:25" ht="22.5" x14ac:dyDescent="0.55000000000000004">
      <c r="A50" s="3" t="s">
        <v>94</v>
      </c>
      <c r="C50" s="1">
        <v>18758293</v>
      </c>
      <c r="E50" s="1">
        <v>89888582469</v>
      </c>
      <c r="G50" s="1">
        <v>88198801870.954498</v>
      </c>
      <c r="I50" s="1">
        <v>0</v>
      </c>
      <c r="K50" s="1">
        <v>0</v>
      </c>
      <c r="M50" s="1">
        <v>-2000000</v>
      </c>
      <c r="O50" s="1">
        <v>10103839986</v>
      </c>
      <c r="Q50" s="1">
        <v>16758293</v>
      </c>
      <c r="S50" s="1">
        <v>4529</v>
      </c>
      <c r="U50" s="1">
        <v>80304705894</v>
      </c>
      <c r="W50" s="1">
        <v>75446714058.467804</v>
      </c>
      <c r="Y50" s="2" t="s">
        <v>95</v>
      </c>
    </row>
    <row r="51" spans="1:25" ht="22.5" x14ac:dyDescent="0.55000000000000004">
      <c r="A51" s="3" t="s">
        <v>96</v>
      </c>
      <c r="C51" s="1">
        <v>0</v>
      </c>
      <c r="E51" s="1">
        <v>0</v>
      </c>
      <c r="G51" s="1">
        <v>0</v>
      </c>
      <c r="I51" s="1">
        <v>2864745</v>
      </c>
      <c r="K51" s="1">
        <v>6098919966</v>
      </c>
      <c r="M51" s="1">
        <v>0</v>
      </c>
      <c r="O51" s="1">
        <v>0</v>
      </c>
      <c r="Q51" s="1">
        <v>2864745</v>
      </c>
      <c r="S51" s="1">
        <v>2140</v>
      </c>
      <c r="U51" s="1">
        <v>6098919966</v>
      </c>
      <c r="W51" s="1">
        <v>6094077501.915</v>
      </c>
      <c r="Y51" s="2" t="s">
        <v>97</v>
      </c>
    </row>
    <row r="52" spans="1:25" ht="22.5" x14ac:dyDescent="0.55000000000000004">
      <c r="A52" s="3" t="s">
        <v>98</v>
      </c>
      <c r="C52" s="1">
        <v>0</v>
      </c>
      <c r="E52" s="1">
        <v>0</v>
      </c>
      <c r="G52" s="1">
        <v>0</v>
      </c>
      <c r="I52" s="1">
        <v>250000</v>
      </c>
      <c r="K52" s="1">
        <v>4481815776</v>
      </c>
      <c r="M52" s="1">
        <v>0</v>
      </c>
      <c r="O52" s="1">
        <v>0</v>
      </c>
      <c r="Q52" s="1">
        <v>250000</v>
      </c>
      <c r="S52" s="1">
        <v>25450</v>
      </c>
      <c r="U52" s="1">
        <v>4481815776</v>
      </c>
      <c r="W52" s="1">
        <v>6324643125</v>
      </c>
      <c r="Y52" s="2" t="s">
        <v>97</v>
      </c>
    </row>
    <row r="53" spans="1:25" ht="22.5" x14ac:dyDescent="0.55000000000000004">
      <c r="A53" s="3" t="s">
        <v>99</v>
      </c>
      <c r="C53" s="1">
        <v>0</v>
      </c>
      <c r="E53" s="1">
        <v>0</v>
      </c>
      <c r="G53" s="1">
        <v>0</v>
      </c>
      <c r="I53" s="1">
        <v>703623</v>
      </c>
      <c r="K53" s="1">
        <v>11232301346</v>
      </c>
      <c r="M53" s="1">
        <v>0</v>
      </c>
      <c r="O53" s="1">
        <v>0</v>
      </c>
      <c r="Q53" s="1">
        <v>703623</v>
      </c>
      <c r="S53" s="1">
        <v>16020</v>
      </c>
      <c r="U53" s="1">
        <v>11232301346</v>
      </c>
      <c r="W53" s="1">
        <v>11204971819.263</v>
      </c>
      <c r="Y53" s="2" t="s">
        <v>100</v>
      </c>
    </row>
    <row r="54" spans="1:25" ht="22.5" x14ac:dyDescent="0.55000000000000004">
      <c r="A54" s="3" t="s">
        <v>101</v>
      </c>
      <c r="C54" s="1">
        <v>0</v>
      </c>
      <c r="E54" s="1">
        <v>0</v>
      </c>
      <c r="G54" s="1">
        <v>0</v>
      </c>
      <c r="I54" s="1">
        <v>3125000</v>
      </c>
      <c r="K54" s="1">
        <v>7572494587</v>
      </c>
      <c r="M54" s="1">
        <v>-1562499</v>
      </c>
      <c r="O54" s="1">
        <v>5124013873</v>
      </c>
      <c r="Q54" s="1">
        <v>1562501</v>
      </c>
      <c r="S54" s="1">
        <v>2750</v>
      </c>
      <c r="U54" s="1">
        <v>3786249716</v>
      </c>
      <c r="W54" s="1">
        <v>4271311327.3874998</v>
      </c>
      <c r="Y54" s="2" t="s">
        <v>102</v>
      </c>
    </row>
    <row r="55" spans="1:25" x14ac:dyDescent="0.5">
      <c r="A55" s="2" t="s">
        <v>103</v>
      </c>
      <c r="C55" s="2" t="s">
        <v>103</v>
      </c>
      <c r="E55" s="4">
        <f>SUM(E9:E54)</f>
        <v>5909635476899</v>
      </c>
      <c r="G55" s="4">
        <f>SUM(G9:G54)</f>
        <v>5636490172358.7158</v>
      </c>
      <c r="I55" s="2" t="s">
        <v>103</v>
      </c>
      <c r="K55" s="4">
        <f>SUM(K9:K54)</f>
        <v>65521070058</v>
      </c>
      <c r="M55" s="2" t="s">
        <v>103</v>
      </c>
      <c r="O55" s="4">
        <f>SUM(O9:O54)</f>
        <v>299590628734</v>
      </c>
      <c r="Q55" s="2" t="s">
        <v>103</v>
      </c>
      <c r="S55" s="2" t="s">
        <v>103</v>
      </c>
      <c r="U55" s="4">
        <f>SUM(U9:U54)</f>
        <v>5690677482294</v>
      </c>
      <c r="W55" s="4">
        <f>SUM(W9:W54)</f>
        <v>5570694997812.2676</v>
      </c>
      <c r="Y55" s="5" t="s">
        <v>104</v>
      </c>
    </row>
  </sheetData>
  <mergeCells count="21">
    <mergeCell ref="A6:A8"/>
    <mergeCell ref="C7:C8"/>
    <mergeCell ref="E7:E8"/>
    <mergeCell ref="G7:G8"/>
    <mergeCell ref="C6:G6"/>
    <mergeCell ref="Y7:Y8"/>
    <mergeCell ref="Q6:Y6"/>
    <mergeCell ref="A2:Y2"/>
    <mergeCell ref="A3:Y3"/>
    <mergeCell ref="A4:Y4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21"/>
  <sheetViews>
    <sheetView rightToLeft="1" workbookViewId="0">
      <selection activeCell="E19" sqref="E19"/>
    </sheetView>
  </sheetViews>
  <sheetFormatPr defaultRowHeight="21.75" x14ac:dyDescent="0.5"/>
  <cols>
    <col min="1" max="1" width="39.85546875" style="2" bestFit="1" customWidth="1"/>
    <col min="2" max="2" width="1" style="2" customWidth="1"/>
    <col min="3" max="3" width="18" style="2" customWidth="1"/>
    <col min="4" max="4" width="1" style="2" customWidth="1"/>
    <col min="5" max="5" width="22" style="2" customWidth="1"/>
    <col min="6" max="6" width="1" style="2" customWidth="1"/>
    <col min="7" max="7" width="21" style="2" customWidth="1"/>
    <col min="8" max="8" width="1" style="2" customWidth="1"/>
    <col min="9" max="9" width="28" style="2" customWidth="1"/>
    <col min="10" max="10" width="1" style="2" customWidth="1"/>
    <col min="11" max="11" width="18" style="2" customWidth="1"/>
    <col min="12" max="12" width="1" style="2" customWidth="1"/>
    <col min="13" max="13" width="22" style="2" customWidth="1"/>
    <col min="14" max="14" width="1" style="2" customWidth="1"/>
    <col min="15" max="15" width="21" style="2" customWidth="1"/>
    <col min="16" max="16" width="1" style="2" customWidth="1"/>
    <col min="17" max="17" width="28" style="2" customWidth="1"/>
    <col min="18" max="18" width="1" style="2" customWidth="1"/>
    <col min="19" max="19" width="9.140625" style="2" customWidth="1"/>
    <col min="20" max="16384" width="9.140625" style="2"/>
  </cols>
  <sheetData>
    <row r="2" spans="1:17" ht="22.5" x14ac:dyDescent="0.5">
      <c r="A2" s="11" t="s">
        <v>0</v>
      </c>
      <c r="B2" s="11" t="s">
        <v>0</v>
      </c>
      <c r="C2" s="11" t="s">
        <v>0</v>
      </c>
      <c r="D2" s="11" t="s">
        <v>0</v>
      </c>
      <c r="E2" s="11" t="s">
        <v>0</v>
      </c>
      <c r="F2" s="11" t="s">
        <v>0</v>
      </c>
      <c r="G2" s="11" t="s">
        <v>0</v>
      </c>
      <c r="H2" s="11" t="s">
        <v>0</v>
      </c>
      <c r="I2" s="11" t="s">
        <v>0</v>
      </c>
      <c r="J2" s="11" t="s">
        <v>0</v>
      </c>
      <c r="K2" s="11" t="s">
        <v>0</v>
      </c>
      <c r="L2" s="11" t="s">
        <v>0</v>
      </c>
      <c r="M2" s="11" t="s">
        <v>0</v>
      </c>
      <c r="N2" s="11" t="s">
        <v>0</v>
      </c>
      <c r="O2" s="11" t="s">
        <v>0</v>
      </c>
      <c r="P2" s="11" t="s">
        <v>0</v>
      </c>
      <c r="Q2" s="11" t="s">
        <v>0</v>
      </c>
    </row>
    <row r="3" spans="1:17" ht="22.5" x14ac:dyDescent="0.5">
      <c r="A3" s="11" t="s">
        <v>120</v>
      </c>
      <c r="B3" s="11" t="s">
        <v>120</v>
      </c>
      <c r="C3" s="11" t="s">
        <v>120</v>
      </c>
      <c r="D3" s="11" t="s">
        <v>120</v>
      </c>
      <c r="E3" s="11" t="s">
        <v>120</v>
      </c>
      <c r="F3" s="11" t="s">
        <v>120</v>
      </c>
      <c r="G3" s="11" t="s">
        <v>120</v>
      </c>
      <c r="H3" s="11" t="s">
        <v>120</v>
      </c>
      <c r="I3" s="11" t="s">
        <v>120</v>
      </c>
      <c r="J3" s="11" t="s">
        <v>120</v>
      </c>
      <c r="K3" s="11" t="s">
        <v>120</v>
      </c>
      <c r="L3" s="11" t="s">
        <v>120</v>
      </c>
      <c r="M3" s="11" t="s">
        <v>120</v>
      </c>
      <c r="N3" s="11" t="s">
        <v>120</v>
      </c>
      <c r="O3" s="11" t="s">
        <v>120</v>
      </c>
      <c r="P3" s="11" t="s">
        <v>120</v>
      </c>
      <c r="Q3" s="11" t="s">
        <v>120</v>
      </c>
    </row>
    <row r="4" spans="1:17" ht="22.5" x14ac:dyDescent="0.5">
      <c r="A4" s="11" t="s">
        <v>2</v>
      </c>
      <c r="B4" s="11" t="s">
        <v>2</v>
      </c>
      <c r="C4" s="11" t="s">
        <v>2</v>
      </c>
      <c r="D4" s="11" t="s">
        <v>2</v>
      </c>
      <c r="E4" s="11" t="s">
        <v>2</v>
      </c>
      <c r="F4" s="11" t="s">
        <v>2</v>
      </c>
      <c r="G4" s="11" t="s">
        <v>2</v>
      </c>
      <c r="H4" s="11" t="s">
        <v>2</v>
      </c>
      <c r="I4" s="11" t="s">
        <v>2</v>
      </c>
      <c r="J4" s="11" t="s">
        <v>2</v>
      </c>
      <c r="K4" s="11" t="s">
        <v>2</v>
      </c>
      <c r="L4" s="11" t="s">
        <v>2</v>
      </c>
      <c r="M4" s="11" t="s">
        <v>2</v>
      </c>
      <c r="N4" s="11" t="s">
        <v>2</v>
      </c>
      <c r="O4" s="11" t="s">
        <v>2</v>
      </c>
      <c r="P4" s="11" t="s">
        <v>2</v>
      </c>
      <c r="Q4" s="11" t="s">
        <v>2</v>
      </c>
    </row>
    <row r="6" spans="1:17" ht="22.5" x14ac:dyDescent="0.5">
      <c r="A6" s="10" t="s">
        <v>3</v>
      </c>
      <c r="C6" s="10" t="s">
        <v>122</v>
      </c>
      <c r="D6" s="10" t="s">
        <v>122</v>
      </c>
      <c r="E6" s="10" t="s">
        <v>122</v>
      </c>
      <c r="F6" s="10" t="s">
        <v>122</v>
      </c>
      <c r="G6" s="10" t="s">
        <v>122</v>
      </c>
      <c r="H6" s="10" t="s">
        <v>122</v>
      </c>
      <c r="I6" s="10" t="s">
        <v>122</v>
      </c>
      <c r="K6" s="10" t="s">
        <v>123</v>
      </c>
      <c r="L6" s="10" t="s">
        <v>123</v>
      </c>
      <c r="M6" s="10" t="s">
        <v>123</v>
      </c>
      <c r="N6" s="10" t="s">
        <v>123</v>
      </c>
      <c r="O6" s="10" t="s">
        <v>123</v>
      </c>
      <c r="P6" s="10" t="s">
        <v>123</v>
      </c>
      <c r="Q6" s="10" t="s">
        <v>123</v>
      </c>
    </row>
    <row r="7" spans="1:17" ht="22.5" x14ac:dyDescent="0.5">
      <c r="A7" s="10" t="s">
        <v>3</v>
      </c>
      <c r="C7" s="10" t="s">
        <v>7</v>
      </c>
      <c r="E7" s="10" t="s">
        <v>142</v>
      </c>
      <c r="G7" s="10" t="s">
        <v>143</v>
      </c>
      <c r="I7" s="10" t="s">
        <v>145</v>
      </c>
      <c r="K7" s="10" t="s">
        <v>7</v>
      </c>
      <c r="M7" s="10" t="s">
        <v>142</v>
      </c>
      <c r="O7" s="10" t="s">
        <v>143</v>
      </c>
      <c r="Q7" s="10" t="s">
        <v>145</v>
      </c>
    </row>
    <row r="8" spans="1:17" ht="22.5" x14ac:dyDescent="0.55000000000000004">
      <c r="A8" s="3" t="s">
        <v>72</v>
      </c>
      <c r="C8" s="1">
        <v>2000000</v>
      </c>
      <c r="E8" s="1">
        <v>7793352011</v>
      </c>
      <c r="G8" s="1">
        <v>6964314309</v>
      </c>
      <c r="I8" s="1">
        <v>829037702</v>
      </c>
      <c r="K8" s="1">
        <v>2000000</v>
      </c>
      <c r="M8" s="1">
        <v>7793352011</v>
      </c>
      <c r="O8" s="1">
        <v>6964314309</v>
      </c>
      <c r="Q8" s="1">
        <v>829037702</v>
      </c>
    </row>
    <row r="9" spans="1:17" ht="22.5" x14ac:dyDescent="0.55000000000000004">
      <c r="A9" s="3" t="s">
        <v>29</v>
      </c>
      <c r="C9" s="1">
        <v>312500</v>
      </c>
      <c r="E9" s="1">
        <v>2505026589</v>
      </c>
      <c r="G9" s="1">
        <v>2624913281</v>
      </c>
      <c r="I9" s="1">
        <v>-119886692</v>
      </c>
      <c r="K9" s="1">
        <v>312500</v>
      </c>
      <c r="M9" s="1">
        <v>2505026589</v>
      </c>
      <c r="O9" s="1">
        <v>2624913281</v>
      </c>
      <c r="Q9" s="1">
        <v>-119886692</v>
      </c>
    </row>
    <row r="10" spans="1:17" ht="22.5" x14ac:dyDescent="0.55000000000000004">
      <c r="A10" s="3" t="s">
        <v>23</v>
      </c>
      <c r="C10" s="1">
        <v>6000000</v>
      </c>
      <c r="E10" s="1">
        <v>34430006046</v>
      </c>
      <c r="G10" s="1">
        <v>31133646002</v>
      </c>
      <c r="I10" s="1">
        <v>3296360044</v>
      </c>
      <c r="K10" s="1">
        <v>6000000</v>
      </c>
      <c r="M10" s="1">
        <v>34430006046</v>
      </c>
      <c r="O10" s="1">
        <v>31133646002</v>
      </c>
      <c r="Q10" s="1">
        <v>3296360044</v>
      </c>
    </row>
    <row r="11" spans="1:17" ht="22.5" x14ac:dyDescent="0.55000000000000004">
      <c r="A11" s="3" t="s">
        <v>94</v>
      </c>
      <c r="C11" s="1">
        <v>2000000</v>
      </c>
      <c r="E11" s="1">
        <v>10103839986</v>
      </c>
      <c r="G11" s="1">
        <v>9403712995</v>
      </c>
      <c r="I11" s="1">
        <v>700126991</v>
      </c>
      <c r="K11" s="1">
        <v>2000000</v>
      </c>
      <c r="M11" s="1">
        <v>10103839986</v>
      </c>
      <c r="O11" s="1">
        <v>9403712995</v>
      </c>
      <c r="Q11" s="1">
        <v>700126991</v>
      </c>
    </row>
    <row r="12" spans="1:17" ht="22.5" x14ac:dyDescent="0.55000000000000004">
      <c r="A12" s="3" t="s">
        <v>60</v>
      </c>
      <c r="C12" s="1">
        <v>200000</v>
      </c>
      <c r="E12" s="1">
        <v>4371713247</v>
      </c>
      <c r="G12" s="1">
        <v>3904628474</v>
      </c>
      <c r="I12" s="1">
        <v>467084773</v>
      </c>
      <c r="K12" s="1">
        <v>200000</v>
      </c>
      <c r="M12" s="1">
        <v>4371713247</v>
      </c>
      <c r="O12" s="1">
        <v>3904628474</v>
      </c>
      <c r="Q12" s="1">
        <v>467084773</v>
      </c>
    </row>
    <row r="13" spans="1:17" ht="22.5" x14ac:dyDescent="0.55000000000000004">
      <c r="A13" s="3" t="s">
        <v>84</v>
      </c>
      <c r="C13" s="1">
        <v>681317</v>
      </c>
      <c r="E13" s="1">
        <v>3865880347</v>
      </c>
      <c r="G13" s="1">
        <v>3792673717</v>
      </c>
      <c r="I13" s="1">
        <v>73206630</v>
      </c>
      <c r="K13" s="1">
        <v>681317</v>
      </c>
      <c r="M13" s="1">
        <v>3865880347</v>
      </c>
      <c r="O13" s="1">
        <v>3792673717</v>
      </c>
      <c r="Q13" s="1">
        <v>73206630</v>
      </c>
    </row>
    <row r="14" spans="1:17" ht="22.5" x14ac:dyDescent="0.55000000000000004">
      <c r="A14" s="3" t="s">
        <v>21</v>
      </c>
      <c r="C14" s="1">
        <v>9000000</v>
      </c>
      <c r="E14" s="1">
        <v>19626611007</v>
      </c>
      <c r="G14" s="1">
        <v>19467475245</v>
      </c>
      <c r="I14" s="1">
        <v>159135762</v>
      </c>
      <c r="K14" s="1">
        <v>9000000</v>
      </c>
      <c r="M14" s="1">
        <v>19626611007</v>
      </c>
      <c r="O14" s="1">
        <v>19467475245</v>
      </c>
      <c r="Q14" s="1">
        <v>159135762</v>
      </c>
    </row>
    <row r="15" spans="1:17" ht="22.5" x14ac:dyDescent="0.55000000000000004">
      <c r="A15" s="3" t="s">
        <v>101</v>
      </c>
      <c r="C15" s="1">
        <v>1562499</v>
      </c>
      <c r="E15" s="1">
        <v>5124013873</v>
      </c>
      <c r="G15" s="1">
        <v>3786244871</v>
      </c>
      <c r="I15" s="1">
        <v>1337769002</v>
      </c>
      <c r="K15" s="1">
        <v>1562499</v>
      </c>
      <c r="M15" s="1">
        <v>5124013873</v>
      </c>
      <c r="O15" s="1">
        <v>3786244871</v>
      </c>
      <c r="Q15" s="1">
        <v>1337769002</v>
      </c>
    </row>
    <row r="16" spans="1:17" ht="22.5" x14ac:dyDescent="0.55000000000000004">
      <c r="A16" s="3" t="s">
        <v>80</v>
      </c>
      <c r="C16" s="1">
        <v>21352957</v>
      </c>
      <c r="E16" s="1">
        <v>112495395712</v>
      </c>
      <c r="G16" s="1">
        <v>99719310643</v>
      </c>
      <c r="I16" s="1">
        <v>12776085069</v>
      </c>
      <c r="K16" s="1">
        <v>21352957</v>
      </c>
      <c r="M16" s="1">
        <v>112495395712</v>
      </c>
      <c r="O16" s="1">
        <v>99719310643</v>
      </c>
      <c r="Q16" s="1">
        <v>12776085069</v>
      </c>
    </row>
    <row r="17" spans="1:17" ht="22.5" x14ac:dyDescent="0.55000000000000004">
      <c r="A17" s="3" t="s">
        <v>46</v>
      </c>
      <c r="C17" s="1">
        <v>32160054</v>
      </c>
      <c r="E17" s="1">
        <v>38314334649</v>
      </c>
      <c r="G17" s="1">
        <v>32895794101</v>
      </c>
      <c r="I17" s="1">
        <v>5418540548</v>
      </c>
      <c r="K17" s="1">
        <v>32160054</v>
      </c>
      <c r="M17" s="1">
        <v>38314334649</v>
      </c>
      <c r="O17" s="1">
        <v>32895794101</v>
      </c>
      <c r="Q17" s="1">
        <v>5418540548</v>
      </c>
    </row>
    <row r="18" spans="1:17" ht="22.5" x14ac:dyDescent="0.55000000000000004">
      <c r="A18" s="3" t="s">
        <v>25</v>
      </c>
      <c r="C18" s="1">
        <v>200000</v>
      </c>
      <c r="E18" s="1">
        <v>34617800763</v>
      </c>
      <c r="G18" s="1">
        <v>27936781207</v>
      </c>
      <c r="I18" s="1">
        <v>6681019556</v>
      </c>
      <c r="K18" s="1">
        <v>200000</v>
      </c>
      <c r="M18" s="1">
        <v>34617800763</v>
      </c>
      <c r="O18" s="1">
        <v>27936781207</v>
      </c>
      <c r="Q18" s="1">
        <v>6681019556</v>
      </c>
    </row>
    <row r="19" spans="1:17" ht="22.5" x14ac:dyDescent="0.55000000000000004">
      <c r="A19" s="3" t="s">
        <v>52</v>
      </c>
      <c r="C19" s="1">
        <v>1500000</v>
      </c>
      <c r="E19" s="1">
        <v>14162314830</v>
      </c>
      <c r="G19" s="1">
        <v>12018064495</v>
      </c>
      <c r="I19" s="1">
        <v>2144250335</v>
      </c>
      <c r="K19" s="1">
        <v>1500000</v>
      </c>
      <c r="M19" s="1">
        <v>14162314830</v>
      </c>
      <c r="O19" s="1">
        <v>12018064495</v>
      </c>
      <c r="Q19" s="1">
        <v>2144250335</v>
      </c>
    </row>
    <row r="20" spans="1:17" ht="22.5" x14ac:dyDescent="0.55000000000000004">
      <c r="A20" s="3" t="s">
        <v>88</v>
      </c>
      <c r="C20" s="1">
        <v>7169018</v>
      </c>
      <c r="E20" s="1">
        <v>12180339674</v>
      </c>
      <c r="G20" s="1">
        <v>11102872541</v>
      </c>
      <c r="I20" s="1">
        <v>1077467133</v>
      </c>
      <c r="K20" s="1">
        <v>7169018</v>
      </c>
      <c r="M20" s="1">
        <v>12180339674</v>
      </c>
      <c r="O20" s="1">
        <v>11102872541</v>
      </c>
      <c r="Q20" s="1">
        <v>1077467133</v>
      </c>
    </row>
    <row r="21" spans="1:17" x14ac:dyDescent="0.5">
      <c r="A21" s="2" t="s">
        <v>103</v>
      </c>
      <c r="C21" s="2" t="s">
        <v>103</v>
      </c>
      <c r="E21" s="4">
        <f>SUM(E8:E20)</f>
        <v>299590628734</v>
      </c>
      <c r="G21" s="4">
        <f>SUM(G8:G20)</f>
        <v>264750431881</v>
      </c>
      <c r="I21" s="4">
        <f>SUM(I8:I20)</f>
        <v>34840196853</v>
      </c>
      <c r="K21" s="2" t="s">
        <v>103</v>
      </c>
      <c r="M21" s="4">
        <f>SUM(M8:M20)</f>
        <v>299590628734</v>
      </c>
      <c r="O21" s="4">
        <f>SUM(O8:O20)</f>
        <v>264750431881</v>
      </c>
      <c r="Q21" s="4">
        <f>SUM(Q8:Q20)</f>
        <v>34840196853</v>
      </c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K13"/>
  <sheetViews>
    <sheetView rightToLeft="1" tabSelected="1" workbookViewId="0">
      <selection activeCell="G18" sqref="G18"/>
    </sheetView>
  </sheetViews>
  <sheetFormatPr defaultRowHeight="21.75" x14ac:dyDescent="0.5"/>
  <cols>
    <col min="1" max="1" width="24.140625" style="2" bestFit="1" customWidth="1"/>
    <col min="2" max="2" width="1" style="2" customWidth="1"/>
    <col min="3" max="3" width="21" style="2" customWidth="1"/>
    <col min="4" max="4" width="1" style="2" customWidth="1"/>
    <col min="5" max="5" width="22" style="2" customWidth="1"/>
    <col min="6" max="6" width="1" style="2" customWidth="1"/>
    <col min="7" max="7" width="22" style="2" customWidth="1"/>
    <col min="8" max="8" width="1" style="2" customWidth="1"/>
    <col min="9" max="9" width="22" style="2" customWidth="1"/>
    <col min="10" max="10" width="1" style="2" customWidth="1"/>
    <col min="11" max="11" width="25" style="2" customWidth="1"/>
    <col min="12" max="12" width="1" style="2" customWidth="1"/>
    <col min="13" max="13" width="9.140625" style="2" customWidth="1"/>
    <col min="14" max="16384" width="9.140625" style="2"/>
  </cols>
  <sheetData>
    <row r="2" spans="1:11" ht="22.5" x14ac:dyDescent="0.5">
      <c r="A2" s="11" t="s">
        <v>0</v>
      </c>
      <c r="B2" s="11" t="s">
        <v>0</v>
      </c>
      <c r="C2" s="11" t="s">
        <v>0</v>
      </c>
      <c r="D2" s="11" t="s">
        <v>0</v>
      </c>
      <c r="E2" s="11" t="s">
        <v>0</v>
      </c>
      <c r="F2" s="11" t="s">
        <v>0</v>
      </c>
      <c r="G2" s="11" t="s">
        <v>0</v>
      </c>
      <c r="H2" s="11" t="s">
        <v>0</v>
      </c>
      <c r="I2" s="11" t="s">
        <v>0</v>
      </c>
      <c r="J2" s="11" t="s">
        <v>0</v>
      </c>
      <c r="K2" s="11" t="s">
        <v>0</v>
      </c>
    </row>
    <row r="3" spans="1:11" ht="22.5" x14ac:dyDescent="0.5">
      <c r="A3" s="11" t="s">
        <v>1</v>
      </c>
      <c r="B3" s="11" t="s">
        <v>1</v>
      </c>
      <c r="C3" s="11" t="s">
        <v>1</v>
      </c>
      <c r="D3" s="11" t="s">
        <v>1</v>
      </c>
      <c r="E3" s="11" t="s">
        <v>1</v>
      </c>
      <c r="F3" s="11" t="s">
        <v>1</v>
      </c>
      <c r="G3" s="11" t="s">
        <v>1</v>
      </c>
      <c r="H3" s="11" t="s">
        <v>1</v>
      </c>
      <c r="I3" s="11" t="s">
        <v>1</v>
      </c>
      <c r="J3" s="11" t="s">
        <v>1</v>
      </c>
      <c r="K3" s="11" t="s">
        <v>1</v>
      </c>
    </row>
    <row r="4" spans="1:11" ht="22.5" x14ac:dyDescent="0.5">
      <c r="A4" s="11" t="s">
        <v>2</v>
      </c>
      <c r="B4" s="11" t="s">
        <v>2</v>
      </c>
      <c r="C4" s="11" t="s">
        <v>2</v>
      </c>
      <c r="D4" s="11" t="s">
        <v>2</v>
      </c>
      <c r="E4" s="11" t="s">
        <v>2</v>
      </c>
      <c r="F4" s="11" t="s">
        <v>2</v>
      </c>
      <c r="G4" s="11" t="s">
        <v>2</v>
      </c>
      <c r="H4" s="11" t="s">
        <v>2</v>
      </c>
      <c r="I4" s="11" t="s">
        <v>2</v>
      </c>
      <c r="J4" s="11" t="s">
        <v>2</v>
      </c>
      <c r="K4" s="11" t="s">
        <v>2</v>
      </c>
    </row>
    <row r="6" spans="1:11" ht="23.25" thickBot="1" x14ac:dyDescent="0.55000000000000004">
      <c r="A6" s="10" t="s">
        <v>106</v>
      </c>
      <c r="C6" s="10" t="s">
        <v>4</v>
      </c>
      <c r="E6" s="10" t="s">
        <v>5</v>
      </c>
      <c r="F6" s="10" t="s">
        <v>5</v>
      </c>
      <c r="G6" s="10" t="s">
        <v>5</v>
      </c>
      <c r="I6" s="10" t="s">
        <v>6</v>
      </c>
      <c r="J6" s="10" t="s">
        <v>6</v>
      </c>
      <c r="K6" s="10" t="s">
        <v>6</v>
      </c>
    </row>
    <row r="7" spans="1:11" ht="23.25" thickBot="1" x14ac:dyDescent="0.55000000000000004">
      <c r="A7" s="10" t="s">
        <v>106</v>
      </c>
      <c r="C7" s="10" t="s">
        <v>107</v>
      </c>
      <c r="E7" s="10" t="s">
        <v>108</v>
      </c>
      <c r="G7" s="10" t="s">
        <v>109</v>
      </c>
      <c r="I7" s="10" t="s">
        <v>107</v>
      </c>
      <c r="K7" s="10" t="s">
        <v>105</v>
      </c>
    </row>
    <row r="8" spans="1:11" ht="22.5" x14ac:dyDescent="0.55000000000000004">
      <c r="A8" s="3" t="s">
        <v>110</v>
      </c>
      <c r="C8" s="1">
        <v>17379856739</v>
      </c>
      <c r="D8" s="1"/>
      <c r="E8" s="1">
        <v>471684652003</v>
      </c>
      <c r="F8" s="1"/>
      <c r="G8" s="1">
        <v>374036067809</v>
      </c>
      <c r="H8" s="1"/>
      <c r="I8" s="1">
        <v>115028440933</v>
      </c>
      <c r="K8" s="2" t="s">
        <v>111</v>
      </c>
    </row>
    <row r="9" spans="1:11" ht="22.5" x14ac:dyDescent="0.55000000000000004">
      <c r="A9" s="3" t="s">
        <v>112</v>
      </c>
      <c r="C9" s="1">
        <v>17129930</v>
      </c>
      <c r="D9" s="1"/>
      <c r="E9" s="1">
        <v>30277</v>
      </c>
      <c r="F9" s="1"/>
      <c r="G9" s="1">
        <v>0</v>
      </c>
      <c r="H9" s="1"/>
      <c r="I9" s="1">
        <v>17160207</v>
      </c>
      <c r="K9" s="2" t="s">
        <v>30</v>
      </c>
    </row>
    <row r="10" spans="1:11" ht="22.5" x14ac:dyDescent="0.55000000000000004">
      <c r="A10" s="3" t="s">
        <v>113</v>
      </c>
      <c r="C10" s="1">
        <v>5828539</v>
      </c>
      <c r="D10" s="1"/>
      <c r="E10" s="1">
        <v>11433649621</v>
      </c>
      <c r="F10" s="1"/>
      <c r="G10" s="1">
        <v>11400600000</v>
      </c>
      <c r="H10" s="1"/>
      <c r="I10" s="1">
        <v>38878160</v>
      </c>
      <c r="K10" s="2" t="s">
        <v>30</v>
      </c>
    </row>
    <row r="11" spans="1:11" ht="22.5" x14ac:dyDescent="0.55000000000000004">
      <c r="A11" s="3" t="s">
        <v>114</v>
      </c>
      <c r="C11" s="1">
        <v>0</v>
      </c>
      <c r="D11" s="1"/>
      <c r="E11" s="1">
        <v>173571467131</v>
      </c>
      <c r="F11" s="1"/>
      <c r="G11" s="1">
        <v>173000318000</v>
      </c>
      <c r="H11" s="1"/>
      <c r="I11" s="1">
        <v>571149131</v>
      </c>
      <c r="K11" s="2" t="s">
        <v>116</v>
      </c>
    </row>
    <row r="12" spans="1:11" ht="23.25" thickBot="1" x14ac:dyDescent="0.6">
      <c r="A12" s="3" t="s">
        <v>114</v>
      </c>
      <c r="C12" s="1">
        <v>0</v>
      </c>
      <c r="D12" s="1"/>
      <c r="E12" s="1">
        <v>150000000000</v>
      </c>
      <c r="F12" s="1"/>
      <c r="G12" s="1">
        <v>0</v>
      </c>
      <c r="H12" s="1"/>
      <c r="I12" s="1">
        <v>150000000000</v>
      </c>
      <c r="K12" s="2" t="s">
        <v>118</v>
      </c>
    </row>
    <row r="13" spans="1:11" ht="22.5" thickBot="1" x14ac:dyDescent="0.55000000000000004">
      <c r="A13" s="2" t="s">
        <v>103</v>
      </c>
      <c r="C13" s="4">
        <f>SUM(C8:C12)</f>
        <v>17402815208</v>
      </c>
      <c r="E13" s="4">
        <f>SUM(E8:E12)</f>
        <v>806689799032</v>
      </c>
      <c r="G13" s="4">
        <f>SUM(G8:G12)</f>
        <v>558436985809</v>
      </c>
      <c r="I13" s="4">
        <f>SUM(I8:I12)</f>
        <v>265655628431</v>
      </c>
      <c r="K13" s="5" t="s">
        <v>119</v>
      </c>
    </row>
  </sheetData>
  <mergeCells count="12">
    <mergeCell ref="I7"/>
    <mergeCell ref="K7"/>
    <mergeCell ref="I6:K6"/>
    <mergeCell ref="A2:K2"/>
    <mergeCell ref="A3:K3"/>
    <mergeCell ref="A4:K4"/>
    <mergeCell ref="C7"/>
    <mergeCell ref="C6"/>
    <mergeCell ref="E7"/>
    <mergeCell ref="G7"/>
    <mergeCell ref="E6:G6"/>
    <mergeCell ref="A6:A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3"/>
  <sheetViews>
    <sheetView rightToLeft="1" workbookViewId="0">
      <selection activeCell="C11" sqref="C11"/>
    </sheetView>
  </sheetViews>
  <sheetFormatPr defaultRowHeight="21.75" x14ac:dyDescent="0.5"/>
  <cols>
    <col min="1" max="1" width="28" style="2" bestFit="1" customWidth="1"/>
    <col min="2" max="2" width="1" style="2" customWidth="1"/>
    <col min="3" max="3" width="22" style="2" customWidth="1"/>
    <col min="4" max="4" width="1" style="2" customWidth="1"/>
    <col min="5" max="5" width="23" style="2" customWidth="1"/>
    <col min="6" max="6" width="1" style="2" customWidth="1"/>
    <col min="7" max="7" width="32" style="2" customWidth="1"/>
    <col min="8" max="8" width="1" style="2" customWidth="1"/>
    <col min="9" max="9" width="9.140625" style="2" customWidth="1"/>
    <col min="10" max="16384" width="9.140625" style="2"/>
  </cols>
  <sheetData>
    <row r="2" spans="1:7" ht="22.5" x14ac:dyDescent="0.5">
      <c r="A2" s="11" t="s">
        <v>0</v>
      </c>
      <c r="B2" s="11" t="s">
        <v>0</v>
      </c>
      <c r="C2" s="11" t="s">
        <v>0</v>
      </c>
      <c r="D2" s="11" t="s">
        <v>0</v>
      </c>
      <c r="E2" s="11" t="s">
        <v>0</v>
      </c>
      <c r="F2" s="11" t="s">
        <v>0</v>
      </c>
      <c r="G2" s="11" t="s">
        <v>0</v>
      </c>
    </row>
    <row r="3" spans="1:7" ht="22.5" x14ac:dyDescent="0.5">
      <c r="A3" s="11" t="s">
        <v>120</v>
      </c>
      <c r="B3" s="11" t="s">
        <v>120</v>
      </c>
      <c r="C3" s="11" t="s">
        <v>120</v>
      </c>
      <c r="D3" s="11" t="s">
        <v>120</v>
      </c>
      <c r="E3" s="11" t="s">
        <v>120</v>
      </c>
      <c r="F3" s="11" t="s">
        <v>120</v>
      </c>
      <c r="G3" s="11" t="s">
        <v>120</v>
      </c>
    </row>
    <row r="4" spans="1:7" ht="22.5" x14ac:dyDescent="0.5">
      <c r="A4" s="11" t="s">
        <v>2</v>
      </c>
      <c r="B4" s="11" t="s">
        <v>2</v>
      </c>
      <c r="C4" s="11" t="s">
        <v>2</v>
      </c>
      <c r="D4" s="11" t="s">
        <v>2</v>
      </c>
      <c r="E4" s="11" t="s">
        <v>2</v>
      </c>
      <c r="F4" s="11" t="s">
        <v>2</v>
      </c>
      <c r="G4" s="11" t="s">
        <v>2</v>
      </c>
    </row>
    <row r="6" spans="1:7" ht="22.5" x14ac:dyDescent="0.5">
      <c r="A6" s="10" t="s">
        <v>124</v>
      </c>
      <c r="C6" s="10" t="s">
        <v>107</v>
      </c>
      <c r="E6" s="10" t="s">
        <v>149</v>
      </c>
      <c r="G6" s="10" t="s">
        <v>13</v>
      </c>
    </row>
    <row r="7" spans="1:7" ht="22.5" x14ac:dyDescent="0.55000000000000004">
      <c r="A7" s="3" t="s">
        <v>155</v>
      </c>
      <c r="C7" s="1">
        <v>328242132429</v>
      </c>
      <c r="E7" s="7">
        <f>C7/$C$10</f>
        <v>0.97625230664402363</v>
      </c>
      <c r="G7" s="7">
        <v>5.3934578961666098E-2</v>
      </c>
    </row>
    <row r="8" spans="1:7" ht="22.5" x14ac:dyDescent="0.55000000000000004">
      <c r="A8" s="3" t="s">
        <v>156</v>
      </c>
      <c r="C8" s="1">
        <f>'درآمد سپرده بانکی'!C12</f>
        <v>1998914222</v>
      </c>
      <c r="E8" s="7">
        <f t="shared" ref="E8:E9" si="0">C8/$C$10</f>
        <v>5.9451375287209625E-3</v>
      </c>
      <c r="G8" s="7">
        <v>3.2844838091397724E-4</v>
      </c>
    </row>
    <row r="9" spans="1:7" ht="22.5" x14ac:dyDescent="0.55000000000000004">
      <c r="A9" s="3" t="s">
        <v>154</v>
      </c>
      <c r="C9" s="1">
        <f>'سایر درآمدها'!C9</f>
        <v>5985695345</v>
      </c>
      <c r="E9" s="7">
        <f t="shared" si="0"/>
        <v>1.7802555827255435E-2</v>
      </c>
      <c r="G9" s="7">
        <v>9.8352991992949079E-4</v>
      </c>
    </row>
    <row r="10" spans="1:7" x14ac:dyDescent="0.5">
      <c r="A10" s="2" t="s">
        <v>103</v>
      </c>
      <c r="C10" s="4">
        <f>SUM(C7:C9)</f>
        <v>336226741996</v>
      </c>
      <c r="E10" s="9">
        <f>SUM(E7:E9)</f>
        <v>1</v>
      </c>
      <c r="G10" s="9">
        <f>SUM(G7:G9)</f>
        <v>5.5246557262509564E-2</v>
      </c>
    </row>
    <row r="13" spans="1:7" x14ac:dyDescent="0.5">
      <c r="G13" s="1"/>
    </row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54"/>
  <sheetViews>
    <sheetView rightToLeft="1" topLeftCell="A37" workbookViewId="0">
      <selection activeCell="G54" sqref="G54"/>
    </sheetView>
  </sheetViews>
  <sheetFormatPr defaultRowHeight="21.75" x14ac:dyDescent="0.5"/>
  <cols>
    <col min="1" max="1" width="39.85546875" style="2" bestFit="1" customWidth="1"/>
    <col min="2" max="2" width="1" style="2" customWidth="1"/>
    <col min="3" max="3" width="21" style="2" customWidth="1"/>
    <col min="4" max="4" width="1" style="2" customWidth="1"/>
    <col min="5" max="5" width="22" style="2" customWidth="1"/>
    <col min="6" max="6" width="1" style="2" customWidth="1"/>
    <col min="7" max="7" width="21" style="2" customWidth="1"/>
    <col min="8" max="8" width="1" style="2" customWidth="1"/>
    <col min="9" max="9" width="22" style="2" customWidth="1"/>
    <col min="10" max="10" width="1" style="2" customWidth="1"/>
    <col min="11" max="11" width="23" style="2" customWidth="1"/>
    <col min="12" max="12" width="1" style="2" customWidth="1"/>
    <col min="13" max="13" width="21" style="2" customWidth="1"/>
    <col min="14" max="14" width="1" style="2" customWidth="1"/>
    <col min="15" max="15" width="22" style="2" customWidth="1"/>
    <col min="16" max="16" width="1" style="2" customWidth="1"/>
    <col min="17" max="17" width="21" style="2" customWidth="1"/>
    <col min="18" max="18" width="1" style="2" customWidth="1"/>
    <col min="19" max="19" width="22" style="2" customWidth="1"/>
    <col min="20" max="20" width="1" style="2" customWidth="1"/>
    <col min="21" max="21" width="23" style="2" customWidth="1"/>
    <col min="22" max="22" width="1" style="2" customWidth="1"/>
    <col min="23" max="23" width="9.140625" style="2" customWidth="1"/>
    <col min="24" max="16384" width="9.140625" style="2"/>
  </cols>
  <sheetData>
    <row r="2" spans="1:21" ht="22.5" x14ac:dyDescent="0.5">
      <c r="A2" s="11" t="s">
        <v>0</v>
      </c>
      <c r="B2" s="11" t="s">
        <v>0</v>
      </c>
      <c r="C2" s="11" t="s">
        <v>0</v>
      </c>
      <c r="D2" s="11" t="s">
        <v>0</v>
      </c>
      <c r="E2" s="11" t="s">
        <v>0</v>
      </c>
      <c r="F2" s="11" t="s">
        <v>0</v>
      </c>
      <c r="G2" s="11" t="s">
        <v>0</v>
      </c>
      <c r="H2" s="11" t="s">
        <v>0</v>
      </c>
      <c r="I2" s="11" t="s">
        <v>0</v>
      </c>
      <c r="J2" s="11" t="s">
        <v>0</v>
      </c>
      <c r="K2" s="11" t="s">
        <v>0</v>
      </c>
      <c r="L2" s="11" t="s">
        <v>0</v>
      </c>
      <c r="M2" s="11" t="s">
        <v>0</v>
      </c>
      <c r="N2" s="11" t="s">
        <v>0</v>
      </c>
      <c r="O2" s="11" t="s">
        <v>0</v>
      </c>
      <c r="P2" s="11" t="s">
        <v>0</v>
      </c>
      <c r="Q2" s="11" t="s">
        <v>0</v>
      </c>
      <c r="R2" s="11" t="s">
        <v>0</v>
      </c>
      <c r="S2" s="11" t="s">
        <v>0</v>
      </c>
      <c r="T2" s="11" t="s">
        <v>0</v>
      </c>
      <c r="U2" s="11" t="s">
        <v>0</v>
      </c>
    </row>
    <row r="3" spans="1:21" ht="22.5" x14ac:dyDescent="0.5">
      <c r="A3" s="11" t="s">
        <v>120</v>
      </c>
      <c r="B3" s="11" t="s">
        <v>120</v>
      </c>
      <c r="C3" s="11" t="s">
        <v>120</v>
      </c>
      <c r="D3" s="11" t="s">
        <v>120</v>
      </c>
      <c r="E3" s="11" t="s">
        <v>120</v>
      </c>
      <c r="F3" s="11" t="s">
        <v>120</v>
      </c>
      <c r="G3" s="11" t="s">
        <v>120</v>
      </c>
      <c r="H3" s="11" t="s">
        <v>120</v>
      </c>
      <c r="I3" s="11" t="s">
        <v>120</v>
      </c>
      <c r="J3" s="11" t="s">
        <v>120</v>
      </c>
      <c r="K3" s="11" t="s">
        <v>120</v>
      </c>
      <c r="L3" s="11" t="s">
        <v>120</v>
      </c>
      <c r="M3" s="11" t="s">
        <v>120</v>
      </c>
      <c r="N3" s="11" t="s">
        <v>120</v>
      </c>
      <c r="O3" s="11" t="s">
        <v>120</v>
      </c>
      <c r="P3" s="11" t="s">
        <v>120</v>
      </c>
      <c r="Q3" s="11" t="s">
        <v>120</v>
      </c>
      <c r="R3" s="11" t="s">
        <v>120</v>
      </c>
      <c r="S3" s="11" t="s">
        <v>120</v>
      </c>
      <c r="T3" s="11" t="s">
        <v>120</v>
      </c>
      <c r="U3" s="11" t="s">
        <v>120</v>
      </c>
    </row>
    <row r="4" spans="1:21" ht="22.5" x14ac:dyDescent="0.5">
      <c r="A4" s="11" t="s">
        <v>2</v>
      </c>
      <c r="B4" s="11" t="s">
        <v>2</v>
      </c>
      <c r="C4" s="11" t="s">
        <v>2</v>
      </c>
      <c r="D4" s="11" t="s">
        <v>2</v>
      </c>
      <c r="E4" s="11" t="s">
        <v>2</v>
      </c>
      <c r="F4" s="11" t="s">
        <v>2</v>
      </c>
      <c r="G4" s="11" t="s">
        <v>2</v>
      </c>
      <c r="H4" s="11" t="s">
        <v>2</v>
      </c>
      <c r="I4" s="11" t="s">
        <v>2</v>
      </c>
      <c r="J4" s="11" t="s">
        <v>2</v>
      </c>
      <c r="K4" s="11" t="s">
        <v>2</v>
      </c>
      <c r="L4" s="11" t="s">
        <v>2</v>
      </c>
      <c r="M4" s="11" t="s">
        <v>2</v>
      </c>
      <c r="N4" s="11" t="s">
        <v>2</v>
      </c>
      <c r="O4" s="11" t="s">
        <v>2</v>
      </c>
      <c r="P4" s="11" t="s">
        <v>2</v>
      </c>
      <c r="Q4" s="11" t="s">
        <v>2</v>
      </c>
      <c r="R4" s="11" t="s">
        <v>2</v>
      </c>
      <c r="S4" s="11" t="s">
        <v>2</v>
      </c>
      <c r="T4" s="11" t="s">
        <v>2</v>
      </c>
      <c r="U4" s="11" t="s">
        <v>2</v>
      </c>
    </row>
    <row r="6" spans="1:21" ht="22.5" x14ac:dyDescent="0.5">
      <c r="A6" s="10" t="s">
        <v>3</v>
      </c>
      <c r="C6" s="10" t="s">
        <v>122</v>
      </c>
      <c r="D6" s="10" t="s">
        <v>122</v>
      </c>
      <c r="E6" s="10" t="s">
        <v>122</v>
      </c>
      <c r="F6" s="10" t="s">
        <v>122</v>
      </c>
      <c r="G6" s="10" t="s">
        <v>122</v>
      </c>
      <c r="H6" s="10" t="s">
        <v>122</v>
      </c>
      <c r="I6" s="10" t="s">
        <v>122</v>
      </c>
      <c r="J6" s="10" t="s">
        <v>122</v>
      </c>
      <c r="K6" s="10" t="s">
        <v>122</v>
      </c>
      <c r="M6" s="10" t="s">
        <v>123</v>
      </c>
      <c r="N6" s="10" t="s">
        <v>123</v>
      </c>
      <c r="O6" s="10" t="s">
        <v>123</v>
      </c>
      <c r="P6" s="10" t="s">
        <v>123</v>
      </c>
      <c r="Q6" s="10" t="s">
        <v>123</v>
      </c>
      <c r="R6" s="10" t="s">
        <v>123</v>
      </c>
      <c r="S6" s="10" t="s">
        <v>123</v>
      </c>
      <c r="T6" s="10" t="s">
        <v>123</v>
      </c>
      <c r="U6" s="10" t="s">
        <v>123</v>
      </c>
    </row>
    <row r="7" spans="1:21" ht="22.5" x14ac:dyDescent="0.5">
      <c r="A7" s="10" t="s">
        <v>3</v>
      </c>
      <c r="C7" s="10" t="s">
        <v>146</v>
      </c>
      <c r="E7" s="10" t="s">
        <v>147</v>
      </c>
      <c r="G7" s="10" t="s">
        <v>148</v>
      </c>
      <c r="I7" s="10" t="s">
        <v>107</v>
      </c>
      <c r="K7" s="10" t="s">
        <v>149</v>
      </c>
      <c r="M7" s="10" t="s">
        <v>146</v>
      </c>
      <c r="O7" s="10" t="s">
        <v>147</v>
      </c>
      <c r="Q7" s="10" t="s">
        <v>148</v>
      </c>
      <c r="S7" s="10" t="s">
        <v>107</v>
      </c>
      <c r="U7" s="10" t="s">
        <v>149</v>
      </c>
    </row>
    <row r="8" spans="1:21" ht="22.5" x14ac:dyDescent="0.55000000000000004">
      <c r="A8" s="3" t="s">
        <v>72</v>
      </c>
      <c r="C8" s="1">
        <v>0</v>
      </c>
      <c r="E8" s="1">
        <v>2451706539</v>
      </c>
      <c r="G8" s="1">
        <v>829037702</v>
      </c>
      <c r="I8" s="1">
        <v>3280744241</v>
      </c>
      <c r="K8" s="7">
        <f>I8/$I$54</f>
        <v>9.9948907129088233E-3</v>
      </c>
      <c r="M8" s="1">
        <v>0</v>
      </c>
      <c r="O8" s="1">
        <v>2451706539</v>
      </c>
      <c r="Q8" s="1">
        <v>829037702</v>
      </c>
      <c r="S8" s="1">
        <v>3280744241</v>
      </c>
      <c r="U8" s="7">
        <f>S8/$S$54</f>
        <v>9.9948907129088233E-3</v>
      </c>
    </row>
    <row r="9" spans="1:21" ht="22.5" x14ac:dyDescent="0.55000000000000004">
      <c r="A9" s="3" t="s">
        <v>29</v>
      </c>
      <c r="C9" s="1">
        <v>0</v>
      </c>
      <c r="E9" s="1">
        <v>0</v>
      </c>
      <c r="G9" s="1">
        <v>-119886692</v>
      </c>
      <c r="I9" s="1">
        <v>-119886692</v>
      </c>
      <c r="K9" s="7">
        <f t="shared" ref="K9:K53" si="0">I9/$I$54</f>
        <v>-3.6523858504341133E-4</v>
      </c>
      <c r="M9" s="1">
        <v>0</v>
      </c>
      <c r="O9" s="1">
        <v>0</v>
      </c>
      <c r="Q9" s="1">
        <v>-119886692</v>
      </c>
      <c r="S9" s="1">
        <v>-119886692</v>
      </c>
      <c r="U9" s="7">
        <f t="shared" ref="U9:U53" si="1">S9/$S$54</f>
        <v>-3.6523858504341133E-4</v>
      </c>
    </row>
    <row r="10" spans="1:21" ht="22.5" x14ac:dyDescent="0.55000000000000004">
      <c r="A10" s="3" t="s">
        <v>23</v>
      </c>
      <c r="C10" s="1">
        <v>15127904297</v>
      </c>
      <c r="E10" s="1">
        <v>-16813347383</v>
      </c>
      <c r="G10" s="1">
        <v>3296360044</v>
      </c>
      <c r="I10" s="1">
        <v>1610916958</v>
      </c>
      <c r="K10" s="7">
        <f t="shared" si="0"/>
        <v>4.9077092757080698E-3</v>
      </c>
      <c r="M10" s="1">
        <v>15127904297</v>
      </c>
      <c r="O10" s="1">
        <v>-16813347383</v>
      </c>
      <c r="Q10" s="1">
        <v>3296360044</v>
      </c>
      <c r="S10" s="1">
        <v>1610916958</v>
      </c>
      <c r="U10" s="7">
        <f t="shared" si="1"/>
        <v>4.9077092757080698E-3</v>
      </c>
    </row>
    <row r="11" spans="1:21" ht="22.5" x14ac:dyDescent="0.55000000000000004">
      <c r="A11" s="3" t="s">
        <v>94</v>
      </c>
      <c r="C11" s="1">
        <v>9806456024</v>
      </c>
      <c r="E11" s="1">
        <v>-3348374816</v>
      </c>
      <c r="G11" s="1">
        <v>700126991</v>
      </c>
      <c r="I11" s="1">
        <v>7158208199</v>
      </c>
      <c r="K11" s="7">
        <f t="shared" si="0"/>
        <v>2.1807706847469823E-2</v>
      </c>
      <c r="M11" s="1">
        <v>9806456024</v>
      </c>
      <c r="O11" s="1">
        <v>-3348374816</v>
      </c>
      <c r="Q11" s="1">
        <v>700126991</v>
      </c>
      <c r="S11" s="1">
        <v>7158208199</v>
      </c>
      <c r="U11" s="7">
        <f t="shared" si="1"/>
        <v>2.1807706847469823E-2</v>
      </c>
    </row>
    <row r="12" spans="1:21" ht="22.5" x14ac:dyDescent="0.55000000000000004">
      <c r="A12" s="3" t="s">
        <v>60</v>
      </c>
      <c r="C12" s="1">
        <v>0</v>
      </c>
      <c r="E12" s="1">
        <v>14517621888</v>
      </c>
      <c r="G12" s="1">
        <v>467084773</v>
      </c>
      <c r="I12" s="1">
        <v>14984706661</v>
      </c>
      <c r="K12" s="7">
        <f t="shared" si="0"/>
        <v>4.5651381040309469E-2</v>
      </c>
      <c r="M12" s="1">
        <v>0</v>
      </c>
      <c r="O12" s="1">
        <v>14517621888</v>
      </c>
      <c r="Q12" s="1">
        <v>467084773</v>
      </c>
      <c r="S12" s="1">
        <v>14984706661</v>
      </c>
      <c r="U12" s="7">
        <f t="shared" si="1"/>
        <v>4.5651381040309469E-2</v>
      </c>
    </row>
    <row r="13" spans="1:21" ht="22.5" x14ac:dyDescent="0.55000000000000004">
      <c r="A13" s="3" t="s">
        <v>84</v>
      </c>
      <c r="C13" s="1">
        <v>0</v>
      </c>
      <c r="E13" s="1">
        <v>0</v>
      </c>
      <c r="G13" s="1">
        <v>73206630</v>
      </c>
      <c r="I13" s="1">
        <v>73206630</v>
      </c>
      <c r="K13" s="7">
        <f t="shared" si="0"/>
        <v>2.2302630517986557E-4</v>
      </c>
      <c r="M13" s="1">
        <v>0</v>
      </c>
      <c r="O13" s="1">
        <v>0</v>
      </c>
      <c r="Q13" s="1">
        <v>73206630</v>
      </c>
      <c r="S13" s="1">
        <v>73206630</v>
      </c>
      <c r="U13" s="7">
        <f t="shared" si="1"/>
        <v>2.2302630517986557E-4</v>
      </c>
    </row>
    <row r="14" spans="1:21" ht="22.5" x14ac:dyDescent="0.55000000000000004">
      <c r="A14" s="3" t="s">
        <v>21</v>
      </c>
      <c r="C14" s="1">
        <v>0</v>
      </c>
      <c r="E14" s="1">
        <v>-2264510060</v>
      </c>
      <c r="G14" s="1">
        <v>159135762</v>
      </c>
      <c r="I14" s="1">
        <v>-2105374298</v>
      </c>
      <c r="K14" s="7">
        <f t="shared" si="0"/>
        <v>-6.4140891433411597E-3</v>
      </c>
      <c r="M14" s="1">
        <v>0</v>
      </c>
      <c r="O14" s="1">
        <v>-2264510060</v>
      </c>
      <c r="Q14" s="1">
        <v>159135762</v>
      </c>
      <c r="S14" s="1">
        <v>-2105374298</v>
      </c>
      <c r="U14" s="7">
        <f t="shared" si="1"/>
        <v>-6.4140891433411597E-3</v>
      </c>
    </row>
    <row r="15" spans="1:21" ht="22.5" x14ac:dyDescent="0.55000000000000004">
      <c r="A15" s="3" t="s">
        <v>101</v>
      </c>
      <c r="C15" s="1">
        <v>492245763</v>
      </c>
      <c r="E15" s="1">
        <v>485061611</v>
      </c>
      <c r="G15" s="1">
        <v>1337769002</v>
      </c>
      <c r="I15" s="1">
        <v>2315076376</v>
      </c>
      <c r="K15" s="7">
        <f t="shared" si="0"/>
        <v>7.0529531320929978E-3</v>
      </c>
      <c r="M15" s="1">
        <v>492245763</v>
      </c>
      <c r="O15" s="1">
        <v>485061611</v>
      </c>
      <c r="Q15" s="1">
        <v>1337769002</v>
      </c>
      <c r="S15" s="1">
        <v>2315076376</v>
      </c>
      <c r="U15" s="7">
        <f t="shared" si="1"/>
        <v>7.0529531320929978E-3</v>
      </c>
    </row>
    <row r="16" spans="1:21" ht="22.5" x14ac:dyDescent="0.55000000000000004">
      <c r="A16" s="3" t="s">
        <v>80</v>
      </c>
      <c r="C16" s="1">
        <v>14914699379</v>
      </c>
      <c r="E16" s="1">
        <v>3967060499</v>
      </c>
      <c r="G16" s="1">
        <v>12776085069</v>
      </c>
      <c r="I16" s="1">
        <v>31657844947</v>
      </c>
      <c r="K16" s="7">
        <f t="shared" si="0"/>
        <v>9.6446622231982082E-2</v>
      </c>
      <c r="M16" s="1">
        <v>14914699379</v>
      </c>
      <c r="O16" s="1">
        <v>3967060499</v>
      </c>
      <c r="Q16" s="1">
        <v>12776085069</v>
      </c>
      <c r="S16" s="1">
        <v>31657844947</v>
      </c>
      <c r="U16" s="7">
        <f t="shared" si="1"/>
        <v>9.6446622231982082E-2</v>
      </c>
    </row>
    <row r="17" spans="1:21" ht="22.5" x14ac:dyDescent="0.55000000000000004">
      <c r="A17" s="3" t="s">
        <v>46</v>
      </c>
      <c r="C17" s="1">
        <v>0</v>
      </c>
      <c r="E17" s="1">
        <v>20401132465</v>
      </c>
      <c r="G17" s="1">
        <v>5418540548</v>
      </c>
      <c r="I17" s="1">
        <v>25819673013</v>
      </c>
      <c r="K17" s="7">
        <f t="shared" si="0"/>
        <v>7.8660447462773203E-2</v>
      </c>
      <c r="M17" s="1">
        <v>0</v>
      </c>
      <c r="O17" s="1">
        <v>20401132465</v>
      </c>
      <c r="Q17" s="1">
        <v>5418540548</v>
      </c>
      <c r="S17" s="1">
        <v>25819673013</v>
      </c>
      <c r="U17" s="7">
        <f t="shared" si="1"/>
        <v>7.8660447462773203E-2</v>
      </c>
    </row>
    <row r="18" spans="1:21" ht="22.5" x14ac:dyDescent="0.55000000000000004">
      <c r="A18" s="3" t="s">
        <v>25</v>
      </c>
      <c r="C18" s="1">
        <v>0</v>
      </c>
      <c r="E18" s="1">
        <v>22118710634</v>
      </c>
      <c r="G18" s="1">
        <v>6681019556</v>
      </c>
      <c r="I18" s="1">
        <v>28799730190</v>
      </c>
      <c r="K18" s="7">
        <f t="shared" si="0"/>
        <v>8.7739285559965366E-2</v>
      </c>
      <c r="M18" s="1">
        <v>0</v>
      </c>
      <c r="O18" s="1">
        <v>22118710634</v>
      </c>
      <c r="Q18" s="1">
        <v>6681019556</v>
      </c>
      <c r="S18" s="1">
        <v>28799730190</v>
      </c>
      <c r="U18" s="7">
        <f t="shared" si="1"/>
        <v>8.7739285559965366E-2</v>
      </c>
    </row>
    <row r="19" spans="1:21" ht="22.5" x14ac:dyDescent="0.55000000000000004">
      <c r="A19" s="3" t="s">
        <v>52</v>
      </c>
      <c r="C19" s="1">
        <v>0</v>
      </c>
      <c r="E19" s="1">
        <v>12167171995</v>
      </c>
      <c r="G19" s="1">
        <v>2144250335</v>
      </c>
      <c r="I19" s="1">
        <v>14311422330</v>
      </c>
      <c r="K19" s="7">
        <f t="shared" si="0"/>
        <v>4.3600199109404741E-2</v>
      </c>
      <c r="M19" s="1">
        <v>0</v>
      </c>
      <c r="O19" s="1">
        <v>12167171995</v>
      </c>
      <c r="Q19" s="1">
        <v>2144250335</v>
      </c>
      <c r="S19" s="1">
        <v>14311422330</v>
      </c>
      <c r="U19" s="7">
        <f t="shared" si="1"/>
        <v>4.3600199109404741E-2</v>
      </c>
    </row>
    <row r="20" spans="1:21" ht="22.5" x14ac:dyDescent="0.55000000000000004">
      <c r="A20" s="3" t="s">
        <v>88</v>
      </c>
      <c r="C20" s="1">
        <v>346436739</v>
      </c>
      <c r="E20" s="1">
        <v>8535400347</v>
      </c>
      <c r="G20" s="1">
        <v>1077467133</v>
      </c>
      <c r="I20" s="1">
        <v>9959304219</v>
      </c>
      <c r="K20" s="7">
        <f t="shared" si="0"/>
        <v>3.0341334140443519E-2</v>
      </c>
      <c r="M20" s="1">
        <v>346436739</v>
      </c>
      <c r="O20" s="1">
        <v>8535400347</v>
      </c>
      <c r="Q20" s="1">
        <v>1077467133</v>
      </c>
      <c r="S20" s="1">
        <v>9959304219</v>
      </c>
      <c r="U20" s="7">
        <f t="shared" si="1"/>
        <v>3.0341334140443519E-2</v>
      </c>
    </row>
    <row r="21" spans="1:21" ht="22.5" x14ac:dyDescent="0.55000000000000004">
      <c r="A21" s="3" t="s">
        <v>27</v>
      </c>
      <c r="C21" s="1">
        <v>10403617208</v>
      </c>
      <c r="E21" s="1">
        <v>12237696895</v>
      </c>
      <c r="G21" s="1">
        <v>0</v>
      </c>
      <c r="I21" s="1">
        <v>22641314103</v>
      </c>
      <c r="K21" s="7">
        <f t="shared" si="0"/>
        <v>6.8977476887118999E-2</v>
      </c>
      <c r="M21" s="1">
        <v>10403617208</v>
      </c>
      <c r="O21" s="1">
        <v>12237696895</v>
      </c>
      <c r="Q21" s="1">
        <v>0</v>
      </c>
      <c r="S21" s="1">
        <v>22641314103</v>
      </c>
      <c r="U21" s="7">
        <f t="shared" si="1"/>
        <v>6.8977476887118999E-2</v>
      </c>
    </row>
    <row r="22" spans="1:21" ht="22.5" x14ac:dyDescent="0.55000000000000004">
      <c r="A22" s="3" t="s">
        <v>19</v>
      </c>
      <c r="C22" s="1">
        <v>1367414077</v>
      </c>
      <c r="E22" s="1">
        <v>946664947</v>
      </c>
      <c r="G22" s="1">
        <v>0</v>
      </c>
      <c r="I22" s="1">
        <v>2314079024</v>
      </c>
      <c r="K22" s="7">
        <f t="shared" si="0"/>
        <v>7.0499146677964744E-3</v>
      </c>
      <c r="M22" s="1">
        <v>1367414077</v>
      </c>
      <c r="O22" s="1">
        <v>946664947</v>
      </c>
      <c r="Q22" s="1">
        <v>0</v>
      </c>
      <c r="S22" s="1">
        <v>2314079024</v>
      </c>
      <c r="U22" s="7">
        <f t="shared" si="1"/>
        <v>7.0499146677964744E-3</v>
      </c>
    </row>
    <row r="23" spans="1:21" ht="22.5" x14ac:dyDescent="0.55000000000000004">
      <c r="A23" s="3" t="s">
        <v>58</v>
      </c>
      <c r="C23" s="1">
        <v>12096121230</v>
      </c>
      <c r="E23" s="1">
        <v>-7428000591</v>
      </c>
      <c r="G23" s="1">
        <v>0</v>
      </c>
      <c r="I23" s="1">
        <v>4668120639</v>
      </c>
      <c r="K23" s="7">
        <f t="shared" si="0"/>
        <v>1.4221576628374274E-2</v>
      </c>
      <c r="M23" s="1">
        <v>12096121230</v>
      </c>
      <c r="O23" s="1">
        <v>-7428000591</v>
      </c>
      <c r="Q23" s="1">
        <v>0</v>
      </c>
      <c r="S23" s="1">
        <v>4668120639</v>
      </c>
      <c r="U23" s="7">
        <f t="shared" si="1"/>
        <v>1.4221576628374274E-2</v>
      </c>
    </row>
    <row r="24" spans="1:21" ht="22.5" x14ac:dyDescent="0.55000000000000004">
      <c r="A24" s="3" t="s">
        <v>96</v>
      </c>
      <c r="C24" s="1">
        <v>148420782</v>
      </c>
      <c r="E24" s="1">
        <v>-4842464</v>
      </c>
      <c r="G24" s="1">
        <v>0</v>
      </c>
      <c r="I24" s="1">
        <v>143578318</v>
      </c>
      <c r="K24" s="7">
        <f t="shared" si="0"/>
        <v>4.3741587022213402E-4</v>
      </c>
      <c r="M24" s="1">
        <v>148420782</v>
      </c>
      <c r="O24" s="1">
        <v>-4842464</v>
      </c>
      <c r="Q24" s="1">
        <v>0</v>
      </c>
      <c r="S24" s="1">
        <v>143578318</v>
      </c>
      <c r="U24" s="7">
        <f t="shared" si="1"/>
        <v>4.3741587022213402E-4</v>
      </c>
    </row>
    <row r="25" spans="1:21" ht="22.5" x14ac:dyDescent="0.55000000000000004">
      <c r="A25" s="3" t="s">
        <v>54</v>
      </c>
      <c r="C25" s="1">
        <v>34704948523</v>
      </c>
      <c r="E25" s="1">
        <v>-28271722402</v>
      </c>
      <c r="G25" s="1">
        <v>0</v>
      </c>
      <c r="I25" s="1">
        <v>6433226121</v>
      </c>
      <c r="K25" s="7">
        <f t="shared" si="0"/>
        <v>1.9599026101231935E-2</v>
      </c>
      <c r="M25" s="1">
        <v>34704948523</v>
      </c>
      <c r="O25" s="1">
        <v>-28271722402</v>
      </c>
      <c r="Q25" s="1">
        <v>0</v>
      </c>
      <c r="S25" s="1">
        <v>6433226121</v>
      </c>
      <c r="U25" s="7">
        <f t="shared" si="1"/>
        <v>1.9599026101231935E-2</v>
      </c>
    </row>
    <row r="26" spans="1:21" ht="22.5" x14ac:dyDescent="0.55000000000000004">
      <c r="A26" s="3" t="s">
        <v>35</v>
      </c>
      <c r="C26" s="1">
        <v>10447163647</v>
      </c>
      <c r="E26" s="1">
        <v>-17453325343</v>
      </c>
      <c r="G26" s="1">
        <v>0</v>
      </c>
      <c r="I26" s="1">
        <v>-7006161696</v>
      </c>
      <c r="K26" s="7">
        <f t="shared" si="0"/>
        <v>-2.1344492384796028E-2</v>
      </c>
      <c r="M26" s="1">
        <v>10447163647</v>
      </c>
      <c r="O26" s="1">
        <v>-17453325343</v>
      </c>
      <c r="Q26" s="1">
        <v>0</v>
      </c>
      <c r="S26" s="1">
        <v>-7006161696</v>
      </c>
      <c r="U26" s="7">
        <f t="shared" si="1"/>
        <v>-2.1344492384796028E-2</v>
      </c>
    </row>
    <row r="27" spans="1:21" ht="22.5" x14ac:dyDescent="0.55000000000000004">
      <c r="A27" s="3" t="s">
        <v>74</v>
      </c>
      <c r="C27" s="1">
        <v>21319853570</v>
      </c>
      <c r="E27" s="1">
        <v>-8090645654</v>
      </c>
      <c r="G27" s="1">
        <v>0</v>
      </c>
      <c r="I27" s="1">
        <v>13229207916</v>
      </c>
      <c r="K27" s="7">
        <f t="shared" si="0"/>
        <v>4.0303198794449484E-2</v>
      </c>
      <c r="M27" s="1">
        <v>21319853570</v>
      </c>
      <c r="O27" s="1">
        <v>-8090645654</v>
      </c>
      <c r="Q27" s="1">
        <v>0</v>
      </c>
      <c r="S27" s="1">
        <v>13229207916</v>
      </c>
      <c r="U27" s="7">
        <f t="shared" si="1"/>
        <v>4.0303198794449484E-2</v>
      </c>
    </row>
    <row r="28" spans="1:21" ht="22.5" x14ac:dyDescent="0.55000000000000004">
      <c r="A28" s="3" t="s">
        <v>15</v>
      </c>
      <c r="C28" s="1">
        <v>23354498806</v>
      </c>
      <c r="E28" s="1">
        <v>13560950488</v>
      </c>
      <c r="G28" s="1">
        <v>0</v>
      </c>
      <c r="I28" s="1">
        <v>36915449294</v>
      </c>
      <c r="K28" s="7">
        <f t="shared" si="0"/>
        <v>0.11246407955256917</v>
      </c>
      <c r="M28" s="1">
        <v>23354498806</v>
      </c>
      <c r="O28" s="1">
        <v>13560950488</v>
      </c>
      <c r="Q28" s="1">
        <v>0</v>
      </c>
      <c r="S28" s="1">
        <v>36915449294</v>
      </c>
      <c r="U28" s="7">
        <f t="shared" si="1"/>
        <v>0.11246407955256917</v>
      </c>
    </row>
    <row r="29" spans="1:21" ht="22.5" x14ac:dyDescent="0.55000000000000004">
      <c r="A29" s="3" t="s">
        <v>76</v>
      </c>
      <c r="C29" s="1">
        <v>102522757</v>
      </c>
      <c r="E29" s="1">
        <v>-1368806850</v>
      </c>
      <c r="G29" s="1">
        <v>0</v>
      </c>
      <c r="I29" s="1">
        <v>-1266284093</v>
      </c>
      <c r="K29" s="7">
        <f t="shared" si="0"/>
        <v>-3.8577743924263041E-3</v>
      </c>
      <c r="M29" s="1">
        <v>102522757</v>
      </c>
      <c r="O29" s="1">
        <v>-1368806850</v>
      </c>
      <c r="Q29" s="1">
        <v>0</v>
      </c>
      <c r="S29" s="1">
        <v>-1266284093</v>
      </c>
      <c r="U29" s="7">
        <f t="shared" si="1"/>
        <v>-3.8577743924263041E-3</v>
      </c>
    </row>
    <row r="30" spans="1:21" ht="22.5" x14ac:dyDescent="0.55000000000000004">
      <c r="A30" s="3" t="s">
        <v>17</v>
      </c>
      <c r="C30" s="1">
        <v>5335445478</v>
      </c>
      <c r="E30" s="1">
        <v>14408262762</v>
      </c>
      <c r="G30" s="1">
        <v>0</v>
      </c>
      <c r="I30" s="1">
        <v>19743708240</v>
      </c>
      <c r="K30" s="7">
        <f t="shared" si="0"/>
        <v>6.014982931623087E-2</v>
      </c>
      <c r="M30" s="1">
        <v>5335445478</v>
      </c>
      <c r="O30" s="1">
        <v>14408262762</v>
      </c>
      <c r="Q30" s="1">
        <v>0</v>
      </c>
      <c r="S30" s="1">
        <v>19743708240</v>
      </c>
      <c r="U30" s="7">
        <f t="shared" si="1"/>
        <v>6.014982931623087E-2</v>
      </c>
    </row>
    <row r="31" spans="1:21" ht="22.5" x14ac:dyDescent="0.55000000000000004">
      <c r="A31" s="3" t="s">
        <v>40</v>
      </c>
      <c r="C31" s="1">
        <v>0</v>
      </c>
      <c r="E31" s="1">
        <v>-665655025</v>
      </c>
      <c r="G31" s="1">
        <v>0</v>
      </c>
      <c r="I31" s="1">
        <v>-665655025</v>
      </c>
      <c r="K31" s="7">
        <f t="shared" si="0"/>
        <v>-2.0279390097612884E-3</v>
      </c>
      <c r="M31" s="1">
        <v>0</v>
      </c>
      <c r="O31" s="1">
        <v>-665655025</v>
      </c>
      <c r="Q31" s="1">
        <v>0</v>
      </c>
      <c r="S31" s="1">
        <v>-665655025</v>
      </c>
      <c r="U31" s="7">
        <f t="shared" si="1"/>
        <v>-2.0279390097612884E-3</v>
      </c>
    </row>
    <row r="32" spans="1:21" ht="22.5" x14ac:dyDescent="0.55000000000000004">
      <c r="A32" s="3" t="s">
        <v>85</v>
      </c>
      <c r="C32" s="1">
        <v>0</v>
      </c>
      <c r="E32" s="1">
        <v>-2032313613</v>
      </c>
      <c r="G32" s="1">
        <v>0</v>
      </c>
      <c r="I32" s="1">
        <v>-2032313613</v>
      </c>
      <c r="K32" s="7">
        <f t="shared" si="0"/>
        <v>-6.1915074642028079E-3</v>
      </c>
      <c r="M32" s="1">
        <v>0</v>
      </c>
      <c r="O32" s="1">
        <v>-2032313613</v>
      </c>
      <c r="Q32" s="1">
        <v>0</v>
      </c>
      <c r="S32" s="1">
        <v>-2032313613</v>
      </c>
      <c r="U32" s="7">
        <f t="shared" si="1"/>
        <v>-6.1915074642028079E-3</v>
      </c>
    </row>
    <row r="33" spans="1:21" ht="22.5" x14ac:dyDescent="0.55000000000000004">
      <c r="A33" s="3" t="s">
        <v>90</v>
      </c>
      <c r="C33" s="1">
        <v>0</v>
      </c>
      <c r="E33" s="1">
        <v>-2700451398</v>
      </c>
      <c r="G33" s="1">
        <v>0</v>
      </c>
      <c r="I33" s="1">
        <v>-2700451398</v>
      </c>
      <c r="K33" s="7">
        <f t="shared" si="0"/>
        <v>-8.2270102805407468E-3</v>
      </c>
      <c r="M33" s="1">
        <v>0</v>
      </c>
      <c r="O33" s="1">
        <v>-2700451398</v>
      </c>
      <c r="Q33" s="1">
        <v>0</v>
      </c>
      <c r="S33" s="1">
        <v>-2700451398</v>
      </c>
      <c r="U33" s="7">
        <f t="shared" si="1"/>
        <v>-8.2270102805407468E-3</v>
      </c>
    </row>
    <row r="34" spans="1:21" ht="22.5" x14ac:dyDescent="0.55000000000000004">
      <c r="A34" s="3" t="s">
        <v>78</v>
      </c>
      <c r="C34" s="1">
        <v>0</v>
      </c>
      <c r="E34" s="1">
        <v>8975883821</v>
      </c>
      <c r="G34" s="1">
        <v>0</v>
      </c>
      <c r="I34" s="1">
        <v>8975883821</v>
      </c>
      <c r="K34" s="7">
        <f t="shared" si="0"/>
        <v>2.734531290842597E-2</v>
      </c>
      <c r="M34" s="1">
        <v>0</v>
      </c>
      <c r="O34" s="1">
        <v>8975883821</v>
      </c>
      <c r="Q34" s="1">
        <v>0</v>
      </c>
      <c r="S34" s="1">
        <v>8975883821</v>
      </c>
      <c r="U34" s="7">
        <f t="shared" si="1"/>
        <v>2.734531290842597E-2</v>
      </c>
    </row>
    <row r="35" spans="1:21" ht="22.5" x14ac:dyDescent="0.55000000000000004">
      <c r="A35" s="3" t="s">
        <v>42</v>
      </c>
      <c r="C35" s="1">
        <v>0</v>
      </c>
      <c r="E35" s="1">
        <v>11435525714</v>
      </c>
      <c r="G35" s="1">
        <v>0</v>
      </c>
      <c r="I35" s="1">
        <v>11435525714</v>
      </c>
      <c r="K35" s="7">
        <f t="shared" si="0"/>
        <v>3.4838689443603181E-2</v>
      </c>
      <c r="M35" s="1">
        <v>0</v>
      </c>
      <c r="O35" s="1">
        <v>11435525714</v>
      </c>
      <c r="Q35" s="1">
        <v>0</v>
      </c>
      <c r="S35" s="1">
        <v>11435525714</v>
      </c>
      <c r="U35" s="7">
        <f t="shared" si="1"/>
        <v>3.4838689443603181E-2</v>
      </c>
    </row>
    <row r="36" spans="1:21" ht="22.5" x14ac:dyDescent="0.55000000000000004">
      <c r="A36" s="3" t="s">
        <v>92</v>
      </c>
      <c r="C36" s="1">
        <v>0</v>
      </c>
      <c r="E36" s="1">
        <v>4873582714</v>
      </c>
      <c r="G36" s="1">
        <v>0</v>
      </c>
      <c r="I36" s="1">
        <v>4873582714</v>
      </c>
      <c r="K36" s="7">
        <f t="shared" si="0"/>
        <v>1.484752331437578E-2</v>
      </c>
      <c r="M36" s="1">
        <v>0</v>
      </c>
      <c r="O36" s="1">
        <v>4873582714</v>
      </c>
      <c r="Q36" s="1">
        <v>0</v>
      </c>
      <c r="S36" s="1">
        <v>4873582714</v>
      </c>
      <c r="U36" s="7">
        <f t="shared" si="1"/>
        <v>1.484752331437578E-2</v>
      </c>
    </row>
    <row r="37" spans="1:21" ht="22.5" x14ac:dyDescent="0.55000000000000004">
      <c r="A37" s="3" t="s">
        <v>68</v>
      </c>
      <c r="C37" s="1">
        <v>0</v>
      </c>
      <c r="E37" s="1">
        <v>2027428396</v>
      </c>
      <c r="G37" s="1">
        <v>0</v>
      </c>
      <c r="I37" s="1">
        <v>2027428396</v>
      </c>
      <c r="K37" s="7">
        <f t="shared" si="0"/>
        <v>6.176624496669514E-3</v>
      </c>
      <c r="M37" s="1">
        <v>0</v>
      </c>
      <c r="O37" s="1">
        <v>2027428396</v>
      </c>
      <c r="Q37" s="1">
        <v>0</v>
      </c>
      <c r="S37" s="1">
        <v>2027428396</v>
      </c>
      <c r="U37" s="7">
        <f t="shared" si="1"/>
        <v>6.176624496669514E-3</v>
      </c>
    </row>
    <row r="38" spans="1:21" ht="22.5" x14ac:dyDescent="0.55000000000000004">
      <c r="A38" s="3" t="s">
        <v>31</v>
      </c>
      <c r="C38" s="1">
        <v>0</v>
      </c>
      <c r="E38" s="1">
        <v>-16088848357</v>
      </c>
      <c r="G38" s="1">
        <v>0</v>
      </c>
      <c r="I38" s="1">
        <v>-16088848357</v>
      </c>
      <c r="K38" s="7">
        <f t="shared" si="0"/>
        <v>-4.9015183510849505E-2</v>
      </c>
      <c r="M38" s="1">
        <v>0</v>
      </c>
      <c r="O38" s="1">
        <v>-16088848357</v>
      </c>
      <c r="Q38" s="1">
        <v>0</v>
      </c>
      <c r="S38" s="1">
        <v>-16088848357</v>
      </c>
      <c r="U38" s="7">
        <f t="shared" si="1"/>
        <v>-4.9015183510849505E-2</v>
      </c>
    </row>
    <row r="39" spans="1:21" ht="22.5" x14ac:dyDescent="0.55000000000000004">
      <c r="A39" s="3" t="s">
        <v>36</v>
      </c>
      <c r="C39" s="1">
        <v>0</v>
      </c>
      <c r="E39" s="1">
        <v>11305529082</v>
      </c>
      <c r="G39" s="1">
        <v>0</v>
      </c>
      <c r="I39" s="1">
        <v>11305529082</v>
      </c>
      <c r="K39" s="7">
        <f t="shared" si="0"/>
        <v>3.4442650607765683E-2</v>
      </c>
      <c r="M39" s="1">
        <v>0</v>
      </c>
      <c r="O39" s="1">
        <v>11305529082</v>
      </c>
      <c r="Q39" s="1">
        <v>0</v>
      </c>
      <c r="S39" s="1">
        <v>11305529082</v>
      </c>
      <c r="U39" s="7">
        <f t="shared" si="1"/>
        <v>3.4442650607765683E-2</v>
      </c>
    </row>
    <row r="40" spans="1:21" ht="22.5" x14ac:dyDescent="0.55000000000000004">
      <c r="A40" s="3" t="s">
        <v>56</v>
      </c>
      <c r="C40" s="1">
        <v>0</v>
      </c>
      <c r="E40" s="1">
        <v>1951781445</v>
      </c>
      <c r="G40" s="1">
        <v>0</v>
      </c>
      <c r="I40" s="1">
        <v>1951781445</v>
      </c>
      <c r="K40" s="7">
        <f t="shared" si="0"/>
        <v>5.9461636766638352E-3</v>
      </c>
      <c r="M40" s="1">
        <v>0</v>
      </c>
      <c r="O40" s="1">
        <v>1951781445</v>
      </c>
      <c r="Q40" s="1">
        <v>0</v>
      </c>
      <c r="S40" s="1">
        <v>1951781445</v>
      </c>
      <c r="U40" s="7">
        <f t="shared" si="1"/>
        <v>5.9461636766638352E-3</v>
      </c>
    </row>
    <row r="41" spans="1:21" ht="22.5" x14ac:dyDescent="0.55000000000000004">
      <c r="A41" s="3" t="s">
        <v>62</v>
      </c>
      <c r="C41" s="1">
        <v>0</v>
      </c>
      <c r="E41" s="1">
        <v>2810828644</v>
      </c>
      <c r="G41" s="1">
        <v>0</v>
      </c>
      <c r="I41" s="1">
        <v>2810828644</v>
      </c>
      <c r="K41" s="7">
        <f t="shared" si="0"/>
        <v>8.5632780386838137E-3</v>
      </c>
      <c r="M41" s="1">
        <v>0</v>
      </c>
      <c r="O41" s="1">
        <v>2810828644</v>
      </c>
      <c r="Q41" s="1">
        <v>0</v>
      </c>
      <c r="S41" s="1">
        <v>2810828644</v>
      </c>
      <c r="U41" s="7">
        <f t="shared" si="1"/>
        <v>8.5632780386838137E-3</v>
      </c>
    </row>
    <row r="42" spans="1:21" ht="22.5" x14ac:dyDescent="0.55000000000000004">
      <c r="A42" s="3" t="s">
        <v>64</v>
      </c>
      <c r="C42" s="1">
        <v>0</v>
      </c>
      <c r="E42" s="1">
        <v>40047545395</v>
      </c>
      <c r="G42" s="1">
        <v>0</v>
      </c>
      <c r="I42" s="1">
        <v>40047545395</v>
      </c>
      <c r="K42" s="7">
        <f t="shared" si="0"/>
        <v>0.1220061090227728</v>
      </c>
      <c r="M42" s="1">
        <v>0</v>
      </c>
      <c r="O42" s="1">
        <v>40047545395</v>
      </c>
      <c r="Q42" s="1">
        <v>0</v>
      </c>
      <c r="S42" s="1">
        <v>40047545395</v>
      </c>
      <c r="U42" s="7">
        <f t="shared" si="1"/>
        <v>0.1220061090227728</v>
      </c>
    </row>
    <row r="43" spans="1:21" ht="22.5" x14ac:dyDescent="0.55000000000000004">
      <c r="A43" s="3" t="s">
        <v>86</v>
      </c>
      <c r="C43" s="1">
        <v>0</v>
      </c>
      <c r="E43" s="1">
        <v>11510490640</v>
      </c>
      <c r="G43" s="1">
        <v>0</v>
      </c>
      <c r="I43" s="1">
        <v>11510490640</v>
      </c>
      <c r="K43" s="7">
        <f t="shared" si="0"/>
        <v>3.5067072452954415E-2</v>
      </c>
      <c r="M43" s="1">
        <v>0</v>
      </c>
      <c r="O43" s="1">
        <v>11510490640</v>
      </c>
      <c r="Q43" s="1">
        <v>0</v>
      </c>
      <c r="S43" s="1">
        <v>11510490640</v>
      </c>
      <c r="U43" s="7">
        <f t="shared" si="1"/>
        <v>3.5067072452954415E-2</v>
      </c>
    </row>
    <row r="44" spans="1:21" ht="22.5" x14ac:dyDescent="0.55000000000000004">
      <c r="A44" s="3" t="s">
        <v>38</v>
      </c>
      <c r="C44" s="1">
        <v>0</v>
      </c>
      <c r="E44" s="1">
        <v>5386381538</v>
      </c>
      <c r="G44" s="1">
        <v>0</v>
      </c>
      <c r="I44" s="1">
        <v>5386381538</v>
      </c>
      <c r="K44" s="7">
        <f t="shared" si="0"/>
        <v>1.6409781090991098E-2</v>
      </c>
      <c r="M44" s="1">
        <v>0</v>
      </c>
      <c r="O44" s="1">
        <v>5386381538</v>
      </c>
      <c r="Q44" s="1">
        <v>0</v>
      </c>
      <c r="S44" s="1">
        <v>5386381538</v>
      </c>
      <c r="U44" s="7">
        <f t="shared" si="1"/>
        <v>1.6409781090991098E-2</v>
      </c>
    </row>
    <row r="45" spans="1:21" ht="22.5" x14ac:dyDescent="0.55000000000000004">
      <c r="A45" s="3" t="s">
        <v>99</v>
      </c>
      <c r="C45" s="1">
        <v>0</v>
      </c>
      <c r="E45" s="1">
        <v>-27329526</v>
      </c>
      <c r="G45" s="1">
        <v>0</v>
      </c>
      <c r="I45" s="1">
        <v>-27329526</v>
      </c>
      <c r="K45" s="7">
        <f t="shared" si="0"/>
        <v>-8.3260262166105312E-5</v>
      </c>
      <c r="M45" s="1">
        <v>0</v>
      </c>
      <c r="O45" s="1">
        <v>-27329526</v>
      </c>
      <c r="Q45" s="1">
        <v>0</v>
      </c>
      <c r="S45" s="1">
        <v>-27329526</v>
      </c>
      <c r="U45" s="7">
        <f t="shared" si="1"/>
        <v>-8.3260262166105312E-5</v>
      </c>
    </row>
    <row r="46" spans="1:21" ht="22.5" x14ac:dyDescent="0.55000000000000004">
      <c r="A46" s="3" t="s">
        <v>48</v>
      </c>
      <c r="C46" s="1">
        <v>0</v>
      </c>
      <c r="E46" s="1">
        <v>-4298769225</v>
      </c>
      <c r="G46" s="1">
        <v>0</v>
      </c>
      <c r="I46" s="1">
        <v>-4298769225</v>
      </c>
      <c r="K46" s="7">
        <f t="shared" si="0"/>
        <v>-1.3096335906633923E-2</v>
      </c>
      <c r="M46" s="1">
        <v>0</v>
      </c>
      <c r="O46" s="1">
        <v>-4298769225</v>
      </c>
      <c r="Q46" s="1">
        <v>0</v>
      </c>
      <c r="S46" s="1">
        <v>-4298769225</v>
      </c>
      <c r="U46" s="7">
        <f t="shared" si="1"/>
        <v>-1.3096335906633923E-2</v>
      </c>
    </row>
    <row r="47" spans="1:21" ht="22.5" x14ac:dyDescent="0.55000000000000004">
      <c r="A47" s="3" t="s">
        <v>33</v>
      </c>
      <c r="C47" s="1">
        <v>0</v>
      </c>
      <c r="E47" s="1">
        <v>362261661</v>
      </c>
      <c r="G47" s="1">
        <v>0</v>
      </c>
      <c r="I47" s="1">
        <v>362261661</v>
      </c>
      <c r="K47" s="7">
        <f t="shared" si="0"/>
        <v>1.1036415658137932E-3</v>
      </c>
      <c r="M47" s="1">
        <v>0</v>
      </c>
      <c r="O47" s="1">
        <v>362261661</v>
      </c>
      <c r="Q47" s="1">
        <v>0</v>
      </c>
      <c r="S47" s="1">
        <v>362261661</v>
      </c>
      <c r="U47" s="7">
        <f t="shared" si="1"/>
        <v>1.1036415658137932E-3</v>
      </c>
    </row>
    <row r="48" spans="1:21" ht="22.5" x14ac:dyDescent="0.55000000000000004">
      <c r="A48" s="3" t="s">
        <v>44</v>
      </c>
      <c r="C48" s="1">
        <v>0</v>
      </c>
      <c r="E48" s="1">
        <v>6028356582</v>
      </c>
      <c r="G48" s="1">
        <v>0</v>
      </c>
      <c r="I48" s="1">
        <v>6028356582</v>
      </c>
      <c r="K48" s="7">
        <f t="shared" si="0"/>
        <v>1.836557829243312E-2</v>
      </c>
      <c r="M48" s="1">
        <v>0</v>
      </c>
      <c r="O48" s="1">
        <v>6028356582</v>
      </c>
      <c r="Q48" s="1">
        <v>0</v>
      </c>
      <c r="S48" s="1">
        <v>6028356582</v>
      </c>
      <c r="U48" s="7">
        <f t="shared" si="1"/>
        <v>1.836557829243312E-2</v>
      </c>
    </row>
    <row r="49" spans="1:21" ht="22.5" x14ac:dyDescent="0.55000000000000004">
      <c r="A49" s="3" t="s">
        <v>98</v>
      </c>
      <c r="C49" s="1">
        <v>0</v>
      </c>
      <c r="E49" s="1">
        <v>1842827349</v>
      </c>
      <c r="G49" s="1">
        <v>0</v>
      </c>
      <c r="I49" s="1">
        <v>1842827349</v>
      </c>
      <c r="K49" s="7">
        <f t="shared" si="0"/>
        <v>5.6142315898420215E-3</v>
      </c>
      <c r="M49" s="1">
        <v>0</v>
      </c>
      <c r="O49" s="1">
        <v>1842827349</v>
      </c>
      <c r="Q49" s="1">
        <v>0</v>
      </c>
      <c r="S49" s="1">
        <v>1842827349</v>
      </c>
      <c r="U49" s="7">
        <f t="shared" si="1"/>
        <v>5.6142315898420215E-3</v>
      </c>
    </row>
    <row r="50" spans="1:21" ht="22.5" x14ac:dyDescent="0.55000000000000004">
      <c r="A50" s="3" t="s">
        <v>70</v>
      </c>
      <c r="C50" s="1">
        <v>0</v>
      </c>
      <c r="E50" s="1">
        <v>-5356848656</v>
      </c>
      <c r="G50" s="1">
        <v>0</v>
      </c>
      <c r="I50" s="1">
        <v>-5356848656</v>
      </c>
      <c r="K50" s="7">
        <f t="shared" si="0"/>
        <v>-1.6319808235338913E-2</v>
      </c>
      <c r="M50" s="1">
        <v>0</v>
      </c>
      <c r="O50" s="1">
        <v>-5356848656</v>
      </c>
      <c r="Q50" s="1">
        <v>0</v>
      </c>
      <c r="S50" s="1">
        <v>-5356848656</v>
      </c>
      <c r="U50" s="7">
        <f t="shared" si="1"/>
        <v>-1.6319808235338913E-2</v>
      </c>
    </row>
    <row r="51" spans="1:21" ht="22.5" x14ac:dyDescent="0.55000000000000004">
      <c r="A51" s="3" t="s">
        <v>50</v>
      </c>
      <c r="C51" s="1">
        <v>0</v>
      </c>
      <c r="E51" s="1">
        <v>5039423931</v>
      </c>
      <c r="G51" s="1">
        <v>0</v>
      </c>
      <c r="I51" s="1">
        <v>5039423931</v>
      </c>
      <c r="K51" s="7">
        <f t="shared" si="0"/>
        <v>1.535276380794914E-2</v>
      </c>
      <c r="M51" s="1">
        <v>0</v>
      </c>
      <c r="O51" s="1">
        <v>5039423931</v>
      </c>
      <c r="Q51" s="1">
        <v>0</v>
      </c>
      <c r="S51" s="1">
        <v>5039423931</v>
      </c>
      <c r="U51" s="7">
        <f t="shared" si="1"/>
        <v>1.535276380794914E-2</v>
      </c>
    </row>
    <row r="52" spans="1:21" ht="22.5" x14ac:dyDescent="0.55000000000000004">
      <c r="A52" s="3" t="s">
        <v>82</v>
      </c>
      <c r="C52" s="1">
        <v>0</v>
      </c>
      <c r="E52" s="1">
        <v>-7654153637</v>
      </c>
      <c r="G52" s="1">
        <v>0</v>
      </c>
      <c r="I52" s="1">
        <v>-7654153637</v>
      </c>
      <c r="K52" s="7">
        <f t="shared" si="0"/>
        <v>-2.3318620252552807E-2</v>
      </c>
      <c r="M52" s="1">
        <v>0</v>
      </c>
      <c r="O52" s="1">
        <v>-7654153637</v>
      </c>
      <c r="Q52" s="1">
        <v>0</v>
      </c>
      <c r="S52" s="1">
        <v>-7654153637</v>
      </c>
      <c r="U52" s="7">
        <f t="shared" si="1"/>
        <v>-2.3318620252552807E-2</v>
      </c>
    </row>
    <row r="53" spans="1:21" ht="22.5" x14ac:dyDescent="0.55000000000000004">
      <c r="A53" s="3" t="s">
        <v>66</v>
      </c>
      <c r="C53" s="1">
        <v>0</v>
      </c>
      <c r="E53" s="1">
        <v>17906844314</v>
      </c>
      <c r="G53" s="1">
        <v>0</v>
      </c>
      <c r="I53" s="1">
        <v>17906844314</v>
      </c>
      <c r="K53" s="7">
        <f t="shared" si="0"/>
        <v>5.4553765482477534E-2</v>
      </c>
      <c r="M53" s="1">
        <v>0</v>
      </c>
      <c r="O53" s="1">
        <v>17906844314</v>
      </c>
      <c r="Q53" s="1">
        <v>0</v>
      </c>
      <c r="S53" s="1">
        <v>17906844314</v>
      </c>
      <c r="U53" s="7">
        <f t="shared" si="1"/>
        <v>5.4553765482477534E-2</v>
      </c>
    </row>
    <row r="54" spans="1:21" x14ac:dyDescent="0.5">
      <c r="A54" s="2" t="s">
        <v>103</v>
      </c>
      <c r="C54" s="4">
        <f>SUM(C8:C53)</f>
        <v>159967748280</v>
      </c>
      <c r="E54" s="4">
        <f>SUM(E8:E53)</f>
        <v>133434187296</v>
      </c>
      <c r="G54" s="4">
        <f>SUM(G8:G53)</f>
        <v>34840196853</v>
      </c>
      <c r="I54" s="4">
        <f>SUM(I8:I53)</f>
        <v>328242132429</v>
      </c>
      <c r="K54" s="9">
        <f>SUM(K8:K53)</f>
        <v>0.99999999999999978</v>
      </c>
      <c r="M54" s="4">
        <f>SUM(M8:M53)</f>
        <v>159967748280</v>
      </c>
      <c r="O54" s="4">
        <f>SUM(O8:O53)</f>
        <v>133434187296</v>
      </c>
      <c r="Q54" s="4">
        <f>SUM(Q8:Q53)</f>
        <v>34840196853</v>
      </c>
      <c r="S54" s="4">
        <f>SUM(S8:S53)</f>
        <v>328242132429</v>
      </c>
      <c r="U54" s="9">
        <f>SUM(U8:U53)</f>
        <v>0.99999999999999978</v>
      </c>
    </row>
  </sheetData>
  <mergeCells count="16">
    <mergeCell ref="S7"/>
    <mergeCell ref="U7"/>
    <mergeCell ref="M6:U6"/>
    <mergeCell ref="A2:U2"/>
    <mergeCell ref="A3:U3"/>
    <mergeCell ref="A4:U4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I13"/>
  <sheetViews>
    <sheetView rightToLeft="1" workbookViewId="0">
      <selection activeCell="I13" sqref="I13"/>
    </sheetView>
  </sheetViews>
  <sheetFormatPr defaultRowHeight="21.75" x14ac:dyDescent="0.5"/>
  <cols>
    <col min="1" max="1" width="24.140625" style="2" bestFit="1" customWidth="1"/>
    <col min="2" max="2" width="1" style="2" customWidth="1"/>
    <col min="3" max="3" width="34" style="2" customWidth="1"/>
    <col min="4" max="4" width="1" style="2" customWidth="1"/>
    <col min="5" max="5" width="30" style="2" customWidth="1"/>
    <col min="6" max="6" width="1" style="2" customWidth="1"/>
    <col min="7" max="7" width="34" style="2" customWidth="1"/>
    <col min="8" max="8" width="1" style="2" customWidth="1"/>
    <col min="9" max="9" width="30" style="2" customWidth="1"/>
    <col min="10" max="10" width="1" style="2" customWidth="1"/>
    <col min="11" max="11" width="9.140625" style="2" customWidth="1"/>
    <col min="12" max="16384" width="9.140625" style="2"/>
  </cols>
  <sheetData>
    <row r="2" spans="1:9" ht="22.5" x14ac:dyDescent="0.5">
      <c r="A2" s="11" t="s">
        <v>0</v>
      </c>
      <c r="B2" s="11" t="s">
        <v>0</v>
      </c>
      <c r="C2" s="11" t="s">
        <v>0</v>
      </c>
      <c r="D2" s="11" t="s">
        <v>0</v>
      </c>
      <c r="E2" s="11" t="s">
        <v>0</v>
      </c>
      <c r="F2" s="11" t="s">
        <v>0</v>
      </c>
      <c r="G2" s="11" t="s">
        <v>0</v>
      </c>
      <c r="H2" s="11" t="s">
        <v>0</v>
      </c>
      <c r="I2" s="11" t="s">
        <v>0</v>
      </c>
    </row>
    <row r="3" spans="1:9" ht="22.5" x14ac:dyDescent="0.5">
      <c r="A3" s="11" t="s">
        <v>120</v>
      </c>
      <c r="B3" s="11" t="s">
        <v>120</v>
      </c>
      <c r="C3" s="11" t="s">
        <v>120</v>
      </c>
      <c r="D3" s="11" t="s">
        <v>120</v>
      </c>
      <c r="E3" s="11" t="s">
        <v>120</v>
      </c>
      <c r="F3" s="11" t="s">
        <v>120</v>
      </c>
      <c r="G3" s="11" t="s">
        <v>120</v>
      </c>
      <c r="H3" s="11" t="s">
        <v>120</v>
      </c>
      <c r="I3" s="11" t="s">
        <v>120</v>
      </c>
    </row>
    <row r="4" spans="1:9" ht="22.5" x14ac:dyDescent="0.5">
      <c r="A4" s="11" t="s">
        <v>2</v>
      </c>
      <c r="B4" s="11" t="s">
        <v>2</v>
      </c>
      <c r="C4" s="11" t="s">
        <v>2</v>
      </c>
      <c r="D4" s="11" t="s">
        <v>2</v>
      </c>
      <c r="E4" s="11" t="s">
        <v>2</v>
      </c>
      <c r="F4" s="11" t="s">
        <v>2</v>
      </c>
      <c r="G4" s="11" t="s">
        <v>2</v>
      </c>
      <c r="H4" s="11" t="s">
        <v>2</v>
      </c>
      <c r="I4" s="11" t="s">
        <v>2</v>
      </c>
    </row>
    <row r="6" spans="1:9" ht="23.25" thickBot="1" x14ac:dyDescent="0.55000000000000004">
      <c r="A6" s="6" t="s">
        <v>150</v>
      </c>
      <c r="C6" s="10" t="s">
        <v>122</v>
      </c>
      <c r="D6" s="10" t="s">
        <v>122</v>
      </c>
      <c r="E6" s="10" t="s">
        <v>122</v>
      </c>
      <c r="G6" s="10" t="s">
        <v>123</v>
      </c>
      <c r="H6" s="10" t="s">
        <v>123</v>
      </c>
      <c r="I6" s="10" t="s">
        <v>123</v>
      </c>
    </row>
    <row r="7" spans="1:9" ht="23.25" thickBot="1" x14ac:dyDescent="0.55000000000000004">
      <c r="A7" s="10" t="s">
        <v>151</v>
      </c>
      <c r="C7" s="10" t="s">
        <v>152</v>
      </c>
      <c r="E7" s="10" t="s">
        <v>153</v>
      </c>
      <c r="G7" s="10" t="s">
        <v>152</v>
      </c>
      <c r="I7" s="10" t="s">
        <v>153</v>
      </c>
    </row>
    <row r="8" spans="1:9" ht="22.5" x14ac:dyDescent="0.55000000000000004">
      <c r="A8" s="3" t="s">
        <v>110</v>
      </c>
      <c r="C8" s="1">
        <v>1002957691</v>
      </c>
      <c r="E8" s="7">
        <f>C8/$C$12</f>
        <v>0.50175124072932831</v>
      </c>
      <c r="G8" s="1">
        <v>1002957691</v>
      </c>
      <c r="I8" s="7">
        <f>G8/$G$12</f>
        <v>0.50175124072932831</v>
      </c>
    </row>
    <row r="9" spans="1:9" ht="22.5" x14ac:dyDescent="0.55000000000000004">
      <c r="A9" s="3" t="s">
        <v>112</v>
      </c>
      <c r="C9" s="1">
        <v>30277</v>
      </c>
      <c r="E9" s="7">
        <f t="shared" ref="E9:E11" si="0">C9/$C$12</f>
        <v>1.5146722989296937E-5</v>
      </c>
      <c r="G9" s="1">
        <v>30277</v>
      </c>
      <c r="I9" s="7">
        <f t="shared" ref="I9:I11" si="1">G9/$G$12</f>
        <v>1.5146722989296937E-5</v>
      </c>
    </row>
    <row r="10" spans="1:9" ht="22.5" x14ac:dyDescent="0.55000000000000004">
      <c r="A10" s="3" t="s">
        <v>113</v>
      </c>
      <c r="C10" s="1">
        <v>24621</v>
      </c>
      <c r="E10" s="7">
        <f t="shared" si="0"/>
        <v>1.2317186865260095E-5</v>
      </c>
      <c r="G10" s="1">
        <v>24621</v>
      </c>
      <c r="I10" s="7">
        <f t="shared" si="1"/>
        <v>1.2317186865260095E-5</v>
      </c>
    </row>
    <row r="11" spans="1:9" ht="23.25" thickBot="1" x14ac:dyDescent="0.6">
      <c r="A11" s="3" t="s">
        <v>114</v>
      </c>
      <c r="C11" s="1">
        <v>995901633</v>
      </c>
      <c r="E11" s="7">
        <f t="shared" si="0"/>
        <v>0.49822129536081716</v>
      </c>
      <c r="G11" s="1">
        <v>995901633</v>
      </c>
      <c r="I11" s="7">
        <f t="shared" si="1"/>
        <v>0.49822129536081716</v>
      </c>
    </row>
    <row r="12" spans="1:9" ht="22.5" thickBot="1" x14ac:dyDescent="0.55000000000000004">
      <c r="A12" s="2" t="s">
        <v>103</v>
      </c>
      <c r="C12" s="4">
        <f>SUM(C8:C11)</f>
        <v>1998914222</v>
      </c>
      <c r="E12" s="8">
        <f>SUM(E8:E11)</f>
        <v>1</v>
      </c>
      <c r="G12" s="4">
        <f>SUM(G8:G11)</f>
        <v>1998914222</v>
      </c>
      <c r="I12" s="8">
        <f>SUM(I8:I11)</f>
        <v>1</v>
      </c>
    </row>
    <row r="13" spans="1:9" ht="22.5" thickTop="1" x14ac:dyDescent="0.5"/>
  </sheetData>
  <mergeCells count="10">
    <mergeCell ref="G7"/>
    <mergeCell ref="I7"/>
    <mergeCell ref="G6:I6"/>
    <mergeCell ref="A2:I2"/>
    <mergeCell ref="A3:I3"/>
    <mergeCell ref="A4:I4"/>
    <mergeCell ref="A7"/>
    <mergeCell ref="C7"/>
    <mergeCell ref="E7"/>
    <mergeCell ref="C6:E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9"/>
  <sheetViews>
    <sheetView rightToLeft="1" workbookViewId="0">
      <selection activeCell="K10" sqref="K10"/>
    </sheetView>
  </sheetViews>
  <sheetFormatPr defaultRowHeight="21.75" x14ac:dyDescent="0.5"/>
  <cols>
    <col min="1" max="1" width="40.7109375" style="2" bestFit="1" customWidth="1"/>
    <col min="2" max="2" width="1" style="2" customWidth="1"/>
    <col min="3" max="3" width="20" style="2" customWidth="1"/>
    <col min="4" max="4" width="1" style="2" customWidth="1"/>
    <col min="5" max="5" width="20" style="2" customWidth="1"/>
    <col min="6" max="6" width="1" style="2" customWidth="1"/>
    <col min="7" max="7" width="9.140625" style="2" customWidth="1"/>
    <col min="8" max="16384" width="9.140625" style="2"/>
  </cols>
  <sheetData>
    <row r="2" spans="1:5" ht="22.5" x14ac:dyDescent="0.5">
      <c r="A2" s="11" t="s">
        <v>0</v>
      </c>
      <c r="B2" s="11" t="s">
        <v>0</v>
      </c>
      <c r="C2" s="11" t="s">
        <v>0</v>
      </c>
      <c r="D2" s="11" t="s">
        <v>0</v>
      </c>
      <c r="E2" s="11" t="s">
        <v>0</v>
      </c>
    </row>
    <row r="3" spans="1:5" ht="22.5" x14ac:dyDescent="0.5">
      <c r="A3" s="11" t="s">
        <v>120</v>
      </c>
      <c r="B3" s="11" t="s">
        <v>120</v>
      </c>
      <c r="C3" s="11" t="s">
        <v>120</v>
      </c>
      <c r="D3" s="11" t="s">
        <v>120</v>
      </c>
      <c r="E3" s="11" t="s">
        <v>120</v>
      </c>
    </row>
    <row r="4" spans="1:5" ht="22.5" x14ac:dyDescent="0.5">
      <c r="A4" s="11" t="s">
        <v>2</v>
      </c>
      <c r="B4" s="11" t="s">
        <v>2</v>
      </c>
      <c r="C4" s="11" t="s">
        <v>2</v>
      </c>
      <c r="D4" s="11" t="s">
        <v>2</v>
      </c>
      <c r="E4" s="11" t="s">
        <v>2</v>
      </c>
    </row>
    <row r="5" spans="1:5" ht="22.5" x14ac:dyDescent="0.55000000000000004">
      <c r="E5" s="3" t="s">
        <v>158</v>
      </c>
    </row>
    <row r="6" spans="1:5" ht="22.5" x14ac:dyDescent="0.5">
      <c r="A6" s="10" t="s">
        <v>154</v>
      </c>
      <c r="C6" s="10" t="s">
        <v>122</v>
      </c>
      <c r="E6" s="10" t="s">
        <v>159</v>
      </c>
    </row>
    <row r="7" spans="1:5" ht="22.5" x14ac:dyDescent="0.5">
      <c r="A7" s="10" t="s">
        <v>154</v>
      </c>
      <c r="C7" s="10" t="s">
        <v>107</v>
      </c>
      <c r="E7" s="10" t="s">
        <v>107</v>
      </c>
    </row>
    <row r="8" spans="1:5" ht="22.5" x14ac:dyDescent="0.55000000000000004">
      <c r="A8" s="3" t="s">
        <v>157</v>
      </c>
      <c r="C8" s="1">
        <v>5985695345</v>
      </c>
      <c r="E8" s="1">
        <v>5985695345</v>
      </c>
    </row>
    <row r="9" spans="1:5" x14ac:dyDescent="0.5">
      <c r="A9" s="2" t="s">
        <v>103</v>
      </c>
      <c r="C9" s="4">
        <f>SUM(C8:C8)</f>
        <v>5985695345</v>
      </c>
      <c r="E9" s="4">
        <f>SUM(E8:E8)</f>
        <v>5985695345</v>
      </c>
    </row>
  </sheetData>
  <mergeCells count="8">
    <mergeCell ref="A2:E2"/>
    <mergeCell ref="A3:E3"/>
    <mergeCell ref="A4:E4"/>
    <mergeCell ref="A6:A7"/>
    <mergeCell ref="C7"/>
    <mergeCell ref="C6"/>
    <mergeCell ref="E7"/>
    <mergeCell ref="E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23"/>
  <sheetViews>
    <sheetView rightToLeft="1" workbookViewId="0">
      <selection activeCell="E20" sqref="E20"/>
    </sheetView>
  </sheetViews>
  <sheetFormatPr defaultRowHeight="21.75" x14ac:dyDescent="0.5"/>
  <cols>
    <col min="1" max="1" width="39.85546875" style="2" bestFit="1" customWidth="1"/>
    <col min="2" max="2" width="1" style="2" customWidth="1"/>
    <col min="3" max="3" width="20" style="2" customWidth="1"/>
    <col min="4" max="4" width="1" style="2" customWidth="1"/>
    <col min="5" max="5" width="35" style="2" customWidth="1"/>
    <col min="6" max="6" width="1" style="2" customWidth="1"/>
    <col min="7" max="7" width="24" style="2" customWidth="1"/>
    <col min="8" max="8" width="1" style="2" customWidth="1"/>
    <col min="9" max="9" width="23" style="2" customWidth="1"/>
    <col min="10" max="10" width="1" style="2" customWidth="1"/>
    <col min="11" max="11" width="20" style="2" customWidth="1"/>
    <col min="12" max="12" width="1" style="2" customWidth="1"/>
    <col min="13" max="13" width="24" style="2" customWidth="1"/>
    <col min="14" max="14" width="1" style="2" customWidth="1"/>
    <col min="15" max="15" width="23" style="2" customWidth="1"/>
    <col min="16" max="16" width="1" style="2" customWidth="1"/>
    <col min="17" max="17" width="20" style="2" customWidth="1"/>
    <col min="18" max="18" width="1" style="2" customWidth="1"/>
    <col min="19" max="19" width="24" style="2" customWidth="1"/>
    <col min="20" max="20" width="1" style="2" customWidth="1"/>
    <col min="21" max="21" width="9.140625" style="2" customWidth="1"/>
    <col min="22" max="16384" width="9.140625" style="2"/>
  </cols>
  <sheetData>
    <row r="2" spans="1:19" ht="22.5" x14ac:dyDescent="0.5">
      <c r="A2" s="11" t="s">
        <v>0</v>
      </c>
      <c r="B2" s="11" t="s">
        <v>0</v>
      </c>
      <c r="C2" s="11" t="s">
        <v>0</v>
      </c>
      <c r="D2" s="11" t="s">
        <v>0</v>
      </c>
      <c r="E2" s="11" t="s">
        <v>0</v>
      </c>
      <c r="F2" s="11" t="s">
        <v>0</v>
      </c>
      <c r="G2" s="11" t="s">
        <v>0</v>
      </c>
      <c r="H2" s="11" t="s">
        <v>0</v>
      </c>
      <c r="I2" s="11" t="s">
        <v>0</v>
      </c>
      <c r="J2" s="11" t="s">
        <v>0</v>
      </c>
      <c r="K2" s="11" t="s">
        <v>0</v>
      </c>
      <c r="L2" s="11" t="s">
        <v>0</v>
      </c>
      <c r="M2" s="11" t="s">
        <v>0</v>
      </c>
      <c r="N2" s="11" t="s">
        <v>0</v>
      </c>
      <c r="O2" s="11" t="s">
        <v>0</v>
      </c>
      <c r="P2" s="11" t="s">
        <v>0</v>
      </c>
      <c r="Q2" s="11" t="s">
        <v>0</v>
      </c>
      <c r="R2" s="11" t="s">
        <v>0</v>
      </c>
      <c r="S2" s="11" t="s">
        <v>0</v>
      </c>
    </row>
    <row r="3" spans="1:19" ht="22.5" x14ac:dyDescent="0.5">
      <c r="A3" s="11" t="s">
        <v>120</v>
      </c>
      <c r="B3" s="11" t="s">
        <v>120</v>
      </c>
      <c r="C3" s="11" t="s">
        <v>120</v>
      </c>
      <c r="D3" s="11" t="s">
        <v>120</v>
      </c>
      <c r="E3" s="11" t="s">
        <v>120</v>
      </c>
      <c r="F3" s="11" t="s">
        <v>120</v>
      </c>
      <c r="G3" s="11" t="s">
        <v>120</v>
      </c>
      <c r="H3" s="11" t="s">
        <v>120</v>
      </c>
      <c r="I3" s="11" t="s">
        <v>120</v>
      </c>
      <c r="J3" s="11" t="s">
        <v>120</v>
      </c>
      <c r="K3" s="11" t="s">
        <v>120</v>
      </c>
      <c r="L3" s="11" t="s">
        <v>120</v>
      </c>
      <c r="M3" s="11" t="s">
        <v>120</v>
      </c>
      <c r="N3" s="11" t="s">
        <v>120</v>
      </c>
      <c r="O3" s="11" t="s">
        <v>120</v>
      </c>
      <c r="P3" s="11" t="s">
        <v>120</v>
      </c>
      <c r="Q3" s="11" t="s">
        <v>120</v>
      </c>
      <c r="R3" s="11" t="s">
        <v>120</v>
      </c>
      <c r="S3" s="11" t="s">
        <v>120</v>
      </c>
    </row>
    <row r="4" spans="1:19" ht="22.5" x14ac:dyDescent="0.5">
      <c r="A4" s="11" t="s">
        <v>2</v>
      </c>
      <c r="B4" s="11" t="s">
        <v>2</v>
      </c>
      <c r="C4" s="11" t="s">
        <v>2</v>
      </c>
      <c r="D4" s="11" t="s">
        <v>2</v>
      </c>
      <c r="E4" s="11" t="s">
        <v>2</v>
      </c>
      <c r="F4" s="11" t="s">
        <v>2</v>
      </c>
      <c r="G4" s="11" t="s">
        <v>2</v>
      </c>
      <c r="H4" s="11" t="s">
        <v>2</v>
      </c>
      <c r="I4" s="11" t="s">
        <v>2</v>
      </c>
      <c r="J4" s="11" t="s">
        <v>2</v>
      </c>
      <c r="K4" s="11" t="s">
        <v>2</v>
      </c>
      <c r="L4" s="11" t="s">
        <v>2</v>
      </c>
      <c r="M4" s="11" t="s">
        <v>2</v>
      </c>
      <c r="N4" s="11" t="s">
        <v>2</v>
      </c>
      <c r="O4" s="11" t="s">
        <v>2</v>
      </c>
      <c r="P4" s="11" t="s">
        <v>2</v>
      </c>
      <c r="Q4" s="11" t="s">
        <v>2</v>
      </c>
      <c r="R4" s="11" t="s">
        <v>2</v>
      </c>
      <c r="S4" s="11" t="s">
        <v>2</v>
      </c>
    </row>
    <row r="6" spans="1:19" ht="22.5" x14ac:dyDescent="0.5">
      <c r="A6" s="10" t="s">
        <v>3</v>
      </c>
      <c r="C6" s="10" t="s">
        <v>128</v>
      </c>
      <c r="D6" s="10" t="s">
        <v>128</v>
      </c>
      <c r="E6" s="10" t="s">
        <v>128</v>
      </c>
      <c r="F6" s="10" t="s">
        <v>128</v>
      </c>
      <c r="G6" s="10" t="s">
        <v>128</v>
      </c>
      <c r="I6" s="10" t="s">
        <v>122</v>
      </c>
      <c r="J6" s="10" t="s">
        <v>122</v>
      </c>
      <c r="K6" s="10" t="s">
        <v>122</v>
      </c>
      <c r="L6" s="10" t="s">
        <v>122</v>
      </c>
      <c r="M6" s="10" t="s">
        <v>122</v>
      </c>
      <c r="O6" s="10" t="s">
        <v>123</v>
      </c>
      <c r="P6" s="10" t="s">
        <v>123</v>
      </c>
      <c r="Q6" s="10" t="s">
        <v>123</v>
      </c>
      <c r="R6" s="10" t="s">
        <v>123</v>
      </c>
      <c r="S6" s="10" t="s">
        <v>123</v>
      </c>
    </row>
    <row r="7" spans="1:19" ht="22.5" x14ac:dyDescent="0.5">
      <c r="A7" s="10" t="s">
        <v>3</v>
      </c>
      <c r="C7" s="10" t="s">
        <v>129</v>
      </c>
      <c r="E7" s="10" t="s">
        <v>130</v>
      </c>
      <c r="G7" s="10" t="s">
        <v>131</v>
      </c>
      <c r="I7" s="10" t="s">
        <v>132</v>
      </c>
      <c r="K7" s="10" t="s">
        <v>126</v>
      </c>
      <c r="M7" s="10" t="s">
        <v>133</v>
      </c>
      <c r="O7" s="10" t="s">
        <v>132</v>
      </c>
      <c r="Q7" s="10" t="s">
        <v>126</v>
      </c>
      <c r="S7" s="10" t="s">
        <v>133</v>
      </c>
    </row>
    <row r="8" spans="1:19" ht="22.5" x14ac:dyDescent="0.55000000000000004">
      <c r="A8" s="3" t="s">
        <v>27</v>
      </c>
      <c r="C8" s="2" t="s">
        <v>134</v>
      </c>
      <c r="E8" s="1">
        <v>16864311</v>
      </c>
      <c r="G8" s="1">
        <v>630</v>
      </c>
      <c r="I8" s="1">
        <v>10624515930</v>
      </c>
      <c r="K8" s="1">
        <v>220898722</v>
      </c>
      <c r="M8" s="1">
        <v>10403617208</v>
      </c>
      <c r="O8" s="1">
        <v>10624515930</v>
      </c>
      <c r="Q8" s="1">
        <v>220898722</v>
      </c>
      <c r="S8" s="1">
        <v>10403617208</v>
      </c>
    </row>
    <row r="9" spans="1:19" ht="22.5" x14ac:dyDescent="0.55000000000000004">
      <c r="A9" s="3" t="s">
        <v>19</v>
      </c>
      <c r="C9" s="2" t="s">
        <v>135</v>
      </c>
      <c r="E9" s="1">
        <v>32839011</v>
      </c>
      <c r="G9" s="1">
        <v>48</v>
      </c>
      <c r="I9" s="1">
        <v>1576272528</v>
      </c>
      <c r="K9" s="1">
        <v>208858451</v>
      </c>
      <c r="M9" s="1">
        <v>1367414077</v>
      </c>
      <c r="O9" s="1">
        <v>1576272528</v>
      </c>
      <c r="Q9" s="1">
        <v>208858451</v>
      </c>
      <c r="S9" s="1">
        <v>1367414077</v>
      </c>
    </row>
    <row r="10" spans="1:19" ht="22.5" x14ac:dyDescent="0.55000000000000004">
      <c r="A10" s="3" t="s">
        <v>58</v>
      </c>
      <c r="C10" s="2" t="s">
        <v>136</v>
      </c>
      <c r="E10" s="1">
        <v>34755636</v>
      </c>
      <c r="G10" s="1">
        <v>400</v>
      </c>
      <c r="I10" s="1">
        <v>13902254400</v>
      </c>
      <c r="K10" s="1">
        <v>1806133170</v>
      </c>
      <c r="M10" s="1">
        <v>12096121230</v>
      </c>
      <c r="O10" s="1">
        <v>13902254400</v>
      </c>
      <c r="Q10" s="1">
        <v>1806133170</v>
      </c>
      <c r="S10" s="1">
        <v>12096121230</v>
      </c>
    </row>
    <row r="11" spans="1:19" ht="22.5" x14ac:dyDescent="0.55000000000000004">
      <c r="A11" s="3" t="s">
        <v>96</v>
      </c>
      <c r="C11" s="2" t="s">
        <v>137</v>
      </c>
      <c r="E11" s="1">
        <v>1992971</v>
      </c>
      <c r="G11" s="1">
        <v>86</v>
      </c>
      <c r="I11" s="1">
        <v>171395506</v>
      </c>
      <c r="K11" s="1">
        <v>22974724</v>
      </c>
      <c r="M11" s="1">
        <v>148420782</v>
      </c>
      <c r="O11" s="1">
        <v>171395506</v>
      </c>
      <c r="Q11" s="1">
        <v>22974724</v>
      </c>
      <c r="S11" s="1">
        <v>148420782</v>
      </c>
    </row>
    <row r="12" spans="1:19" ht="22.5" x14ac:dyDescent="0.55000000000000004">
      <c r="A12" s="3" t="s">
        <v>54</v>
      </c>
      <c r="C12" s="2" t="s">
        <v>138</v>
      </c>
      <c r="E12" s="1">
        <v>5620812</v>
      </c>
      <c r="G12" s="1">
        <v>6500</v>
      </c>
      <c r="I12" s="1">
        <v>36535278000</v>
      </c>
      <c r="K12" s="1">
        <v>1830329477</v>
      </c>
      <c r="M12" s="1">
        <v>34704948523</v>
      </c>
      <c r="O12" s="1">
        <v>36535278000</v>
      </c>
      <c r="Q12" s="1">
        <v>1830329477</v>
      </c>
      <c r="S12" s="1">
        <v>34704948523</v>
      </c>
    </row>
    <row r="13" spans="1:19" ht="22.5" x14ac:dyDescent="0.55000000000000004">
      <c r="A13" s="3" t="s">
        <v>35</v>
      </c>
      <c r="C13" s="2" t="s">
        <v>139</v>
      </c>
      <c r="E13" s="1">
        <v>10149014</v>
      </c>
      <c r="G13" s="1">
        <v>1200</v>
      </c>
      <c r="I13" s="1">
        <v>12178816800</v>
      </c>
      <c r="K13" s="1">
        <v>1731653153</v>
      </c>
      <c r="M13" s="1">
        <v>10447163647</v>
      </c>
      <c r="O13" s="1">
        <v>12178816800</v>
      </c>
      <c r="Q13" s="1">
        <v>1731653153</v>
      </c>
      <c r="S13" s="1">
        <v>10447163647</v>
      </c>
    </row>
    <row r="14" spans="1:19" ht="22.5" x14ac:dyDescent="0.55000000000000004">
      <c r="A14" s="3" t="s">
        <v>23</v>
      </c>
      <c r="C14" s="2" t="s">
        <v>139</v>
      </c>
      <c r="E14" s="1">
        <v>25666139</v>
      </c>
      <c r="G14" s="1">
        <v>610</v>
      </c>
      <c r="I14" s="1">
        <v>15656344790</v>
      </c>
      <c r="K14" s="1">
        <v>528440493</v>
      </c>
      <c r="M14" s="1">
        <v>15127904297</v>
      </c>
      <c r="O14" s="1">
        <v>15656344790</v>
      </c>
      <c r="Q14" s="1">
        <v>528440493</v>
      </c>
      <c r="S14" s="1">
        <v>15127904297</v>
      </c>
    </row>
    <row r="15" spans="1:19" ht="22.5" x14ac:dyDescent="0.55000000000000004">
      <c r="A15" s="3" t="s">
        <v>80</v>
      </c>
      <c r="C15" s="2" t="s">
        <v>139</v>
      </c>
      <c r="E15" s="1">
        <v>39125547</v>
      </c>
      <c r="G15" s="1">
        <v>400</v>
      </c>
      <c r="I15" s="1">
        <v>15650218800</v>
      </c>
      <c r="K15" s="1">
        <v>735519421</v>
      </c>
      <c r="M15" s="1">
        <v>14914699379</v>
      </c>
      <c r="O15" s="1">
        <v>15650218800</v>
      </c>
      <c r="Q15" s="1">
        <v>735519421</v>
      </c>
      <c r="S15" s="1">
        <v>14914699379</v>
      </c>
    </row>
    <row r="16" spans="1:19" ht="22.5" x14ac:dyDescent="0.55000000000000004">
      <c r="A16" s="3" t="s">
        <v>74</v>
      </c>
      <c r="C16" s="2" t="s">
        <v>140</v>
      </c>
      <c r="E16" s="1">
        <v>12331929</v>
      </c>
      <c r="G16" s="1">
        <v>2000</v>
      </c>
      <c r="I16" s="1">
        <v>24663858000</v>
      </c>
      <c r="K16" s="1">
        <v>3344004430</v>
      </c>
      <c r="M16" s="1">
        <v>21319853570</v>
      </c>
      <c r="O16" s="1">
        <v>24663858000</v>
      </c>
      <c r="Q16" s="1">
        <v>3344004430</v>
      </c>
      <c r="S16" s="1">
        <v>21319853570</v>
      </c>
    </row>
    <row r="17" spans="1:19" ht="22.5" x14ac:dyDescent="0.55000000000000004">
      <c r="A17" s="3" t="s">
        <v>94</v>
      </c>
      <c r="C17" s="2" t="s">
        <v>141</v>
      </c>
      <c r="E17" s="1">
        <v>16758293</v>
      </c>
      <c r="G17" s="1">
        <v>600</v>
      </c>
      <c r="I17" s="1">
        <v>10054975800</v>
      </c>
      <c r="K17" s="1">
        <v>248519776</v>
      </c>
      <c r="M17" s="1">
        <v>9806456024</v>
      </c>
      <c r="O17" s="1">
        <v>10054975800</v>
      </c>
      <c r="Q17" s="1">
        <v>248519776</v>
      </c>
      <c r="S17" s="1">
        <v>9806456024</v>
      </c>
    </row>
    <row r="18" spans="1:19" ht="22.5" x14ac:dyDescent="0.55000000000000004">
      <c r="A18" s="3" t="s">
        <v>15</v>
      </c>
      <c r="C18" s="2" t="s">
        <v>138</v>
      </c>
      <c r="E18" s="1">
        <v>90645315</v>
      </c>
      <c r="G18" s="1">
        <v>300</v>
      </c>
      <c r="I18" s="1">
        <v>27193594500</v>
      </c>
      <c r="K18" s="1">
        <v>3839095694</v>
      </c>
      <c r="M18" s="1">
        <v>23354498806</v>
      </c>
      <c r="O18" s="1">
        <v>27193594500</v>
      </c>
      <c r="Q18" s="1">
        <v>3839095694</v>
      </c>
      <c r="S18" s="1">
        <v>23354498806</v>
      </c>
    </row>
    <row r="19" spans="1:19" ht="22.5" x14ac:dyDescent="0.55000000000000004">
      <c r="A19" s="3" t="s">
        <v>76</v>
      </c>
      <c r="C19" s="2" t="s">
        <v>115</v>
      </c>
      <c r="E19" s="1">
        <v>9000000</v>
      </c>
      <c r="G19" s="1">
        <v>12</v>
      </c>
      <c r="I19" s="1">
        <v>108000000</v>
      </c>
      <c r="K19" s="1">
        <v>5477243</v>
      </c>
      <c r="M19" s="1">
        <v>102522757</v>
      </c>
      <c r="O19" s="1">
        <v>108000000</v>
      </c>
      <c r="Q19" s="1">
        <v>5477243</v>
      </c>
      <c r="S19" s="1">
        <v>102522757</v>
      </c>
    </row>
    <row r="20" spans="1:19" ht="22.5" x14ac:dyDescent="0.55000000000000004">
      <c r="A20" s="3" t="s">
        <v>101</v>
      </c>
      <c r="C20" s="2" t="s">
        <v>117</v>
      </c>
      <c r="E20" s="1">
        <v>1562501</v>
      </c>
      <c r="G20" s="1">
        <v>320</v>
      </c>
      <c r="I20" s="1">
        <v>500000320</v>
      </c>
      <c r="K20" s="1">
        <v>7754557</v>
      </c>
      <c r="M20" s="1">
        <v>492245763</v>
      </c>
      <c r="O20" s="1">
        <v>500000320</v>
      </c>
      <c r="Q20" s="1">
        <v>7754557</v>
      </c>
      <c r="S20" s="1">
        <v>492245763</v>
      </c>
    </row>
    <row r="21" spans="1:19" ht="22.5" x14ac:dyDescent="0.55000000000000004">
      <c r="A21" s="3" t="s">
        <v>88</v>
      </c>
      <c r="C21" s="2" t="s">
        <v>115</v>
      </c>
      <c r="E21" s="1">
        <v>61773309</v>
      </c>
      <c r="G21" s="1">
        <v>6</v>
      </c>
      <c r="I21" s="1">
        <v>370639854</v>
      </c>
      <c r="K21" s="1">
        <v>24203115</v>
      </c>
      <c r="M21" s="1">
        <v>346436739</v>
      </c>
      <c r="O21" s="1">
        <v>370639854</v>
      </c>
      <c r="Q21" s="1">
        <v>24203115</v>
      </c>
      <c r="S21" s="1">
        <v>346436739</v>
      </c>
    </row>
    <row r="22" spans="1:19" ht="22.5" x14ac:dyDescent="0.55000000000000004">
      <c r="A22" s="3" t="s">
        <v>17</v>
      </c>
      <c r="C22" s="2" t="s">
        <v>115</v>
      </c>
      <c r="E22" s="1">
        <v>76690503</v>
      </c>
      <c r="G22" s="1">
        <v>70</v>
      </c>
      <c r="I22" s="1">
        <v>5368335210</v>
      </c>
      <c r="K22" s="1">
        <v>32889732</v>
      </c>
      <c r="M22" s="1">
        <v>5335445478</v>
      </c>
      <c r="O22" s="1">
        <v>5368335210</v>
      </c>
      <c r="Q22" s="1">
        <v>32889732</v>
      </c>
      <c r="S22" s="1">
        <v>5335445478</v>
      </c>
    </row>
    <row r="23" spans="1:19" x14ac:dyDescent="0.5">
      <c r="A23" s="2" t="s">
        <v>103</v>
      </c>
      <c r="C23" s="2" t="s">
        <v>103</v>
      </c>
      <c r="E23" s="2" t="s">
        <v>103</v>
      </c>
      <c r="G23" s="2" t="s">
        <v>103</v>
      </c>
      <c r="I23" s="4">
        <f>SUM(I8:I22)</f>
        <v>174554500438</v>
      </c>
      <c r="K23" s="4">
        <f>SUM(K8:K22)</f>
        <v>14586752158</v>
      </c>
      <c r="M23" s="4">
        <f>SUM(M8:M22)</f>
        <v>159967748280</v>
      </c>
      <c r="O23" s="4">
        <f>SUM(O8:O22)</f>
        <v>174554500438</v>
      </c>
      <c r="Q23" s="4">
        <f>SUM(Q8:Q22)</f>
        <v>14586752158</v>
      </c>
      <c r="S23" s="4">
        <f>SUM(S8:S22)</f>
        <v>159967748280</v>
      </c>
    </row>
  </sheetData>
  <mergeCells count="16">
    <mergeCell ref="Q7"/>
    <mergeCell ref="S7"/>
    <mergeCell ref="O6:S6"/>
    <mergeCell ref="A2:S2"/>
    <mergeCell ref="A3:S3"/>
    <mergeCell ref="A4:S4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M12"/>
  <sheetViews>
    <sheetView rightToLeft="1" workbookViewId="0">
      <selection activeCell="G22" sqref="G22"/>
    </sheetView>
  </sheetViews>
  <sheetFormatPr defaultRowHeight="21.75" x14ac:dyDescent="0.5"/>
  <cols>
    <col min="1" max="1" width="24.140625" style="2" bestFit="1" customWidth="1"/>
    <col min="2" max="2" width="1" style="2" customWidth="1"/>
    <col min="3" max="3" width="20" style="2" customWidth="1"/>
    <col min="4" max="4" width="1" style="2" customWidth="1"/>
    <col min="5" max="5" width="16" style="2" customWidth="1"/>
    <col min="6" max="6" width="1" style="2" customWidth="1"/>
    <col min="7" max="7" width="20" style="2" customWidth="1"/>
    <col min="8" max="8" width="1" style="2" customWidth="1"/>
    <col min="9" max="9" width="20" style="2" customWidth="1"/>
    <col min="10" max="10" width="1" style="2" customWidth="1"/>
    <col min="11" max="11" width="16" style="2" customWidth="1"/>
    <col min="12" max="12" width="1" style="2" customWidth="1"/>
    <col min="13" max="13" width="20" style="2" customWidth="1"/>
    <col min="14" max="14" width="1" style="2" customWidth="1"/>
    <col min="15" max="15" width="9.140625" style="2" customWidth="1"/>
    <col min="16" max="16384" width="9.140625" style="2"/>
  </cols>
  <sheetData>
    <row r="2" spans="1:13" ht="22.5" x14ac:dyDescent="0.5">
      <c r="A2" s="11" t="s">
        <v>0</v>
      </c>
      <c r="B2" s="11" t="s">
        <v>0</v>
      </c>
      <c r="C2" s="11" t="s">
        <v>0</v>
      </c>
      <c r="D2" s="11" t="s">
        <v>0</v>
      </c>
      <c r="E2" s="11" t="s">
        <v>0</v>
      </c>
      <c r="F2" s="11" t="s">
        <v>0</v>
      </c>
      <c r="G2" s="11" t="s">
        <v>0</v>
      </c>
      <c r="H2" s="11" t="s">
        <v>0</v>
      </c>
      <c r="I2" s="11" t="s">
        <v>0</v>
      </c>
      <c r="J2" s="11" t="s">
        <v>0</v>
      </c>
      <c r="K2" s="11" t="s">
        <v>0</v>
      </c>
      <c r="L2" s="11" t="s">
        <v>0</v>
      </c>
      <c r="M2" s="11" t="s">
        <v>0</v>
      </c>
    </row>
    <row r="3" spans="1:13" ht="22.5" x14ac:dyDescent="0.5">
      <c r="A3" s="11" t="s">
        <v>120</v>
      </c>
      <c r="B3" s="11" t="s">
        <v>120</v>
      </c>
      <c r="C3" s="11" t="s">
        <v>120</v>
      </c>
      <c r="D3" s="11" t="s">
        <v>120</v>
      </c>
      <c r="E3" s="11" t="s">
        <v>120</v>
      </c>
      <c r="F3" s="11" t="s">
        <v>120</v>
      </c>
      <c r="G3" s="11" t="s">
        <v>120</v>
      </c>
      <c r="H3" s="11" t="s">
        <v>120</v>
      </c>
      <c r="I3" s="11" t="s">
        <v>120</v>
      </c>
      <c r="J3" s="11" t="s">
        <v>120</v>
      </c>
      <c r="K3" s="11" t="s">
        <v>120</v>
      </c>
      <c r="L3" s="11" t="s">
        <v>120</v>
      </c>
      <c r="M3" s="11" t="s">
        <v>120</v>
      </c>
    </row>
    <row r="4" spans="1:13" ht="22.5" x14ac:dyDescent="0.5">
      <c r="A4" s="11" t="s">
        <v>2</v>
      </c>
      <c r="B4" s="11" t="s">
        <v>2</v>
      </c>
      <c r="C4" s="11" t="s">
        <v>2</v>
      </c>
      <c r="D4" s="11" t="s">
        <v>2</v>
      </c>
      <c r="E4" s="11" t="s">
        <v>2</v>
      </c>
      <c r="F4" s="11" t="s">
        <v>2</v>
      </c>
      <c r="G4" s="11" t="s">
        <v>2</v>
      </c>
      <c r="H4" s="11" t="s">
        <v>2</v>
      </c>
      <c r="I4" s="11" t="s">
        <v>2</v>
      </c>
      <c r="J4" s="11" t="s">
        <v>2</v>
      </c>
      <c r="K4" s="11" t="s">
        <v>2</v>
      </c>
      <c r="L4" s="11" t="s">
        <v>2</v>
      </c>
      <c r="M4" s="11" t="s">
        <v>2</v>
      </c>
    </row>
    <row r="6" spans="1:13" ht="23.25" thickBot="1" x14ac:dyDescent="0.55000000000000004">
      <c r="A6" s="6" t="s">
        <v>121</v>
      </c>
      <c r="C6" s="10" t="s">
        <v>122</v>
      </c>
      <c r="D6" s="10" t="s">
        <v>122</v>
      </c>
      <c r="E6" s="10" t="s">
        <v>122</v>
      </c>
      <c r="F6" s="10" t="s">
        <v>122</v>
      </c>
      <c r="G6" s="10" t="s">
        <v>122</v>
      </c>
      <c r="I6" s="10" t="s">
        <v>123</v>
      </c>
      <c r="J6" s="10" t="s">
        <v>123</v>
      </c>
      <c r="K6" s="10" t="s">
        <v>123</v>
      </c>
      <c r="L6" s="10" t="s">
        <v>123</v>
      </c>
      <c r="M6" s="10" t="s">
        <v>123</v>
      </c>
    </row>
    <row r="7" spans="1:13" ht="23.25" thickBot="1" x14ac:dyDescent="0.55000000000000004">
      <c r="A7" s="10" t="s">
        <v>124</v>
      </c>
      <c r="C7" s="10" t="s">
        <v>125</v>
      </c>
      <c r="E7" s="10" t="s">
        <v>126</v>
      </c>
      <c r="G7" s="10" t="s">
        <v>127</v>
      </c>
      <c r="I7" s="10" t="s">
        <v>125</v>
      </c>
      <c r="K7" s="10" t="s">
        <v>126</v>
      </c>
      <c r="M7" s="10" t="s">
        <v>127</v>
      </c>
    </row>
    <row r="8" spans="1:13" ht="22.5" x14ac:dyDescent="0.55000000000000004">
      <c r="A8" s="3" t="s">
        <v>110</v>
      </c>
      <c r="C8" s="1">
        <v>1002957691</v>
      </c>
      <c r="E8" s="1">
        <v>0</v>
      </c>
      <c r="G8" s="1">
        <v>1002957691</v>
      </c>
      <c r="I8" s="1">
        <v>1002957691</v>
      </c>
      <c r="K8" s="1">
        <v>0</v>
      </c>
      <c r="M8" s="1">
        <v>1002957691</v>
      </c>
    </row>
    <row r="9" spans="1:13" ht="22.5" x14ac:dyDescent="0.55000000000000004">
      <c r="A9" s="3" t="s">
        <v>112</v>
      </c>
      <c r="C9" s="1">
        <v>30277</v>
      </c>
      <c r="E9" s="1">
        <v>0</v>
      </c>
      <c r="G9" s="1">
        <v>30277</v>
      </c>
      <c r="I9" s="1">
        <v>30277</v>
      </c>
      <c r="K9" s="1">
        <v>0</v>
      </c>
      <c r="M9" s="1">
        <v>30277</v>
      </c>
    </row>
    <row r="10" spans="1:13" ht="22.5" x14ac:dyDescent="0.55000000000000004">
      <c r="A10" s="3" t="s">
        <v>113</v>
      </c>
      <c r="C10" s="1">
        <v>24621</v>
      </c>
      <c r="E10" s="1">
        <v>0</v>
      </c>
      <c r="G10" s="1">
        <v>24621</v>
      </c>
      <c r="I10" s="1">
        <v>24621</v>
      </c>
      <c r="K10" s="1">
        <v>0</v>
      </c>
      <c r="M10" s="1">
        <v>24621</v>
      </c>
    </row>
    <row r="11" spans="1:13" ht="23.25" thickBot="1" x14ac:dyDescent="0.6">
      <c r="A11" s="3" t="s">
        <v>114</v>
      </c>
      <c r="C11" s="1">
        <v>995901633</v>
      </c>
      <c r="E11" s="1">
        <v>0</v>
      </c>
      <c r="G11" s="1">
        <v>995901633</v>
      </c>
      <c r="I11" s="1">
        <v>995901633</v>
      </c>
      <c r="K11" s="1">
        <v>0</v>
      </c>
      <c r="M11" s="1">
        <v>995901633</v>
      </c>
    </row>
    <row r="12" spans="1:13" ht="22.5" thickBot="1" x14ac:dyDescent="0.55000000000000004">
      <c r="A12" s="2" t="s">
        <v>103</v>
      </c>
      <c r="C12" s="4">
        <f>SUM(C8:C11)</f>
        <v>1998914222</v>
      </c>
      <c r="E12" s="4">
        <f>SUM(E8:E11)</f>
        <v>0</v>
      </c>
      <c r="G12" s="4">
        <f>SUM(G8:G11)</f>
        <v>1998914222</v>
      </c>
      <c r="I12" s="4">
        <f>SUM(I8:I11)</f>
        <v>1998914222</v>
      </c>
      <c r="K12" s="4">
        <f>SUM(K8:K11)</f>
        <v>0</v>
      </c>
      <c r="M12" s="4">
        <f>SUM(M8:M11)</f>
        <v>1998914222</v>
      </c>
    </row>
  </sheetData>
  <mergeCells count="12">
    <mergeCell ref="K7"/>
    <mergeCell ref="M7"/>
    <mergeCell ref="I6:M6"/>
    <mergeCell ref="A2:M2"/>
    <mergeCell ref="A3:M3"/>
    <mergeCell ref="A4:M4"/>
    <mergeCell ref="C7"/>
    <mergeCell ref="E7"/>
    <mergeCell ref="G7"/>
    <mergeCell ref="C6:G6"/>
    <mergeCell ref="I7"/>
    <mergeCell ref="A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52"/>
  <sheetViews>
    <sheetView rightToLeft="1" topLeftCell="A40" workbookViewId="0">
      <selection activeCell="I59" sqref="I59"/>
    </sheetView>
  </sheetViews>
  <sheetFormatPr defaultRowHeight="21.75" x14ac:dyDescent="0.5"/>
  <cols>
    <col min="1" max="1" width="39.85546875" style="2" bestFit="1" customWidth="1"/>
    <col min="2" max="2" width="1" style="2" customWidth="1"/>
    <col min="3" max="3" width="19" style="2" customWidth="1"/>
    <col min="4" max="4" width="1" style="2" customWidth="1"/>
    <col min="5" max="5" width="23" style="2" customWidth="1"/>
    <col min="6" max="6" width="1" style="2" customWidth="1"/>
    <col min="7" max="7" width="23" style="2" customWidth="1"/>
    <col min="8" max="8" width="1" style="2" customWidth="1"/>
    <col min="9" max="9" width="34" style="2" customWidth="1"/>
    <col min="10" max="10" width="1" style="2" customWidth="1"/>
    <col min="11" max="11" width="19" style="2" customWidth="1"/>
    <col min="12" max="12" width="1" style="2" customWidth="1"/>
    <col min="13" max="13" width="23" style="2" customWidth="1"/>
    <col min="14" max="14" width="1" style="2" customWidth="1"/>
    <col min="15" max="15" width="23" style="2" customWidth="1"/>
    <col min="16" max="16" width="1" style="2" customWidth="1"/>
    <col min="17" max="17" width="34" style="2" customWidth="1"/>
    <col min="18" max="18" width="1" style="2" customWidth="1"/>
    <col min="19" max="19" width="9.140625" style="2" customWidth="1"/>
    <col min="20" max="16384" width="9.140625" style="2"/>
  </cols>
  <sheetData>
    <row r="2" spans="1:17" ht="22.5" x14ac:dyDescent="0.5">
      <c r="A2" s="11" t="s">
        <v>0</v>
      </c>
      <c r="B2" s="11" t="s">
        <v>0</v>
      </c>
      <c r="C2" s="11" t="s">
        <v>0</v>
      </c>
      <c r="D2" s="11" t="s">
        <v>0</v>
      </c>
      <c r="E2" s="11" t="s">
        <v>0</v>
      </c>
      <c r="F2" s="11" t="s">
        <v>0</v>
      </c>
      <c r="G2" s="11" t="s">
        <v>0</v>
      </c>
      <c r="H2" s="11" t="s">
        <v>0</v>
      </c>
      <c r="I2" s="11" t="s">
        <v>0</v>
      </c>
      <c r="J2" s="11" t="s">
        <v>0</v>
      </c>
      <c r="K2" s="11" t="s">
        <v>0</v>
      </c>
      <c r="L2" s="11" t="s">
        <v>0</v>
      </c>
      <c r="M2" s="11" t="s">
        <v>0</v>
      </c>
      <c r="N2" s="11" t="s">
        <v>0</v>
      </c>
      <c r="O2" s="11" t="s">
        <v>0</v>
      </c>
      <c r="P2" s="11" t="s">
        <v>0</v>
      </c>
      <c r="Q2" s="11" t="s">
        <v>0</v>
      </c>
    </row>
    <row r="3" spans="1:17" ht="22.5" x14ac:dyDescent="0.5">
      <c r="A3" s="11" t="s">
        <v>120</v>
      </c>
      <c r="B3" s="11" t="s">
        <v>120</v>
      </c>
      <c r="C3" s="11" t="s">
        <v>120</v>
      </c>
      <c r="D3" s="11" t="s">
        <v>120</v>
      </c>
      <c r="E3" s="11" t="s">
        <v>120</v>
      </c>
      <c r="F3" s="11" t="s">
        <v>120</v>
      </c>
      <c r="G3" s="11" t="s">
        <v>120</v>
      </c>
      <c r="H3" s="11" t="s">
        <v>120</v>
      </c>
      <c r="I3" s="11" t="s">
        <v>120</v>
      </c>
      <c r="J3" s="11" t="s">
        <v>120</v>
      </c>
      <c r="K3" s="11" t="s">
        <v>120</v>
      </c>
      <c r="L3" s="11" t="s">
        <v>120</v>
      </c>
      <c r="M3" s="11" t="s">
        <v>120</v>
      </c>
      <c r="N3" s="11" t="s">
        <v>120</v>
      </c>
      <c r="O3" s="11" t="s">
        <v>120</v>
      </c>
      <c r="P3" s="11" t="s">
        <v>120</v>
      </c>
      <c r="Q3" s="11" t="s">
        <v>120</v>
      </c>
    </row>
    <row r="4" spans="1:17" ht="22.5" x14ac:dyDescent="0.5">
      <c r="A4" s="11" t="s">
        <v>2</v>
      </c>
      <c r="B4" s="11" t="s">
        <v>2</v>
      </c>
      <c r="C4" s="11" t="s">
        <v>2</v>
      </c>
      <c r="D4" s="11" t="s">
        <v>2</v>
      </c>
      <c r="E4" s="11" t="s">
        <v>2</v>
      </c>
      <c r="F4" s="11" t="s">
        <v>2</v>
      </c>
      <c r="G4" s="11" t="s">
        <v>2</v>
      </c>
      <c r="H4" s="11" t="s">
        <v>2</v>
      </c>
      <c r="I4" s="11" t="s">
        <v>2</v>
      </c>
      <c r="J4" s="11" t="s">
        <v>2</v>
      </c>
      <c r="K4" s="11" t="s">
        <v>2</v>
      </c>
      <c r="L4" s="11" t="s">
        <v>2</v>
      </c>
      <c r="M4" s="11" t="s">
        <v>2</v>
      </c>
      <c r="N4" s="11" t="s">
        <v>2</v>
      </c>
      <c r="O4" s="11" t="s">
        <v>2</v>
      </c>
      <c r="P4" s="11" t="s">
        <v>2</v>
      </c>
      <c r="Q4" s="11" t="s">
        <v>2</v>
      </c>
    </row>
    <row r="6" spans="1:17" ht="22.5" x14ac:dyDescent="0.5">
      <c r="A6" s="10" t="s">
        <v>3</v>
      </c>
      <c r="C6" s="10" t="s">
        <v>122</v>
      </c>
      <c r="D6" s="10" t="s">
        <v>122</v>
      </c>
      <c r="E6" s="10" t="s">
        <v>122</v>
      </c>
      <c r="F6" s="10" t="s">
        <v>122</v>
      </c>
      <c r="G6" s="10" t="s">
        <v>122</v>
      </c>
      <c r="H6" s="10" t="s">
        <v>122</v>
      </c>
      <c r="I6" s="10" t="s">
        <v>122</v>
      </c>
      <c r="K6" s="10" t="s">
        <v>123</v>
      </c>
      <c r="L6" s="10" t="s">
        <v>123</v>
      </c>
      <c r="M6" s="10" t="s">
        <v>123</v>
      </c>
      <c r="N6" s="10" t="s">
        <v>123</v>
      </c>
      <c r="O6" s="10" t="s">
        <v>123</v>
      </c>
      <c r="P6" s="10" t="s">
        <v>123</v>
      </c>
      <c r="Q6" s="10" t="s">
        <v>123</v>
      </c>
    </row>
    <row r="7" spans="1:17" ht="22.5" x14ac:dyDescent="0.5">
      <c r="A7" s="10" t="s">
        <v>3</v>
      </c>
      <c r="C7" s="10" t="s">
        <v>7</v>
      </c>
      <c r="E7" s="10" t="s">
        <v>142</v>
      </c>
      <c r="G7" s="10" t="s">
        <v>143</v>
      </c>
      <c r="I7" s="10" t="s">
        <v>144</v>
      </c>
      <c r="K7" s="10" t="s">
        <v>7</v>
      </c>
      <c r="M7" s="10" t="s">
        <v>142</v>
      </c>
      <c r="O7" s="10" t="s">
        <v>143</v>
      </c>
      <c r="Q7" s="10" t="s">
        <v>144</v>
      </c>
    </row>
    <row r="8" spans="1:17" ht="22.5" x14ac:dyDescent="0.55000000000000004">
      <c r="A8" s="3" t="s">
        <v>35</v>
      </c>
      <c r="C8" s="1">
        <v>10149014</v>
      </c>
      <c r="E8" s="1">
        <v>141341669407</v>
      </c>
      <c r="G8" s="1">
        <v>158794994751</v>
      </c>
      <c r="I8" s="1">
        <v>-17453325343</v>
      </c>
      <c r="K8" s="1">
        <v>10149014</v>
      </c>
      <c r="M8" s="1">
        <v>141341669407</v>
      </c>
      <c r="O8" s="1">
        <v>158794994751</v>
      </c>
      <c r="Q8" s="1">
        <v>-17453325343</v>
      </c>
    </row>
    <row r="9" spans="1:17" ht="22.5" x14ac:dyDescent="0.55000000000000004">
      <c r="A9" s="3" t="s">
        <v>40</v>
      </c>
      <c r="C9" s="1">
        <v>3239406</v>
      </c>
      <c r="E9" s="1">
        <v>35099433723</v>
      </c>
      <c r="G9" s="1">
        <v>35765088749</v>
      </c>
      <c r="I9" s="1">
        <v>-665655025</v>
      </c>
      <c r="K9" s="1">
        <v>3239406</v>
      </c>
      <c r="M9" s="1">
        <v>35099433723</v>
      </c>
      <c r="O9" s="1">
        <v>35765088749</v>
      </c>
      <c r="Q9" s="1">
        <v>-665655025</v>
      </c>
    </row>
    <row r="10" spans="1:17" ht="22.5" x14ac:dyDescent="0.55000000000000004">
      <c r="A10" s="3" t="s">
        <v>85</v>
      </c>
      <c r="C10" s="1">
        <v>18586166</v>
      </c>
      <c r="E10" s="1">
        <v>116580899150</v>
      </c>
      <c r="G10" s="1">
        <v>118613212764</v>
      </c>
      <c r="I10" s="1">
        <v>-2032313613</v>
      </c>
      <c r="K10" s="1">
        <v>18586166</v>
      </c>
      <c r="M10" s="1">
        <v>116580899150</v>
      </c>
      <c r="O10" s="1">
        <v>118613212764</v>
      </c>
      <c r="Q10" s="1">
        <v>-2032313613</v>
      </c>
    </row>
    <row r="11" spans="1:17" ht="22.5" x14ac:dyDescent="0.55000000000000004">
      <c r="A11" s="3" t="s">
        <v>90</v>
      </c>
      <c r="C11" s="1">
        <v>15092307</v>
      </c>
      <c r="E11" s="1">
        <v>120620162497</v>
      </c>
      <c r="G11" s="1">
        <v>123320613896</v>
      </c>
      <c r="I11" s="1">
        <v>-2700451398</v>
      </c>
      <c r="K11" s="1">
        <v>15092307</v>
      </c>
      <c r="M11" s="1">
        <v>120620162497</v>
      </c>
      <c r="O11" s="1">
        <v>123320613896</v>
      </c>
      <c r="Q11" s="1">
        <v>-2700451398</v>
      </c>
    </row>
    <row r="12" spans="1:17" ht="22.5" x14ac:dyDescent="0.55000000000000004">
      <c r="A12" s="3" t="s">
        <v>78</v>
      </c>
      <c r="C12" s="1">
        <v>5679000</v>
      </c>
      <c r="E12" s="1">
        <v>71807070564</v>
      </c>
      <c r="G12" s="1">
        <v>62831186743</v>
      </c>
      <c r="I12" s="1">
        <v>8975883821</v>
      </c>
      <c r="K12" s="1">
        <v>5679000</v>
      </c>
      <c r="M12" s="1">
        <v>71807070564</v>
      </c>
      <c r="O12" s="1">
        <v>62831186743</v>
      </c>
      <c r="Q12" s="1">
        <v>8975883821</v>
      </c>
    </row>
    <row r="13" spans="1:17" ht="22.5" x14ac:dyDescent="0.55000000000000004">
      <c r="A13" s="3" t="s">
        <v>54</v>
      </c>
      <c r="C13" s="1">
        <v>10364984</v>
      </c>
      <c r="E13" s="1">
        <v>43861200653</v>
      </c>
      <c r="G13" s="1">
        <v>72132923056</v>
      </c>
      <c r="I13" s="1">
        <v>-28271722402</v>
      </c>
      <c r="K13" s="1">
        <v>10364984</v>
      </c>
      <c r="M13" s="1">
        <v>43861200653</v>
      </c>
      <c r="O13" s="1">
        <v>72132923056</v>
      </c>
      <c r="Q13" s="1">
        <v>-28271722402</v>
      </c>
    </row>
    <row r="14" spans="1:17" ht="22.5" x14ac:dyDescent="0.55000000000000004">
      <c r="A14" s="3" t="s">
        <v>42</v>
      </c>
      <c r="C14" s="1">
        <v>102049883</v>
      </c>
      <c r="E14" s="1">
        <v>166061677303</v>
      </c>
      <c r="G14" s="1">
        <v>154626151589</v>
      </c>
      <c r="I14" s="1">
        <v>11435525714</v>
      </c>
      <c r="K14" s="1">
        <v>102049883</v>
      </c>
      <c r="M14" s="1">
        <v>166061677303</v>
      </c>
      <c r="O14" s="1">
        <v>154626151589</v>
      </c>
      <c r="Q14" s="1">
        <v>11435525714</v>
      </c>
    </row>
    <row r="15" spans="1:17" ht="22.5" x14ac:dyDescent="0.55000000000000004">
      <c r="A15" s="3" t="s">
        <v>58</v>
      </c>
      <c r="C15" s="1">
        <v>34755636</v>
      </c>
      <c r="E15" s="1">
        <v>162379547839</v>
      </c>
      <c r="G15" s="1">
        <v>169807548431</v>
      </c>
      <c r="I15" s="1">
        <v>-7428000591</v>
      </c>
      <c r="K15" s="1">
        <v>34755636</v>
      </c>
      <c r="M15" s="1">
        <v>162379547839</v>
      </c>
      <c r="O15" s="1">
        <v>169807548431</v>
      </c>
      <c r="Q15" s="1">
        <v>-7428000591</v>
      </c>
    </row>
    <row r="16" spans="1:17" ht="22.5" x14ac:dyDescent="0.55000000000000004">
      <c r="A16" s="3" t="s">
        <v>92</v>
      </c>
      <c r="C16" s="1">
        <v>28839730</v>
      </c>
      <c r="E16" s="1">
        <v>113869826685</v>
      </c>
      <c r="G16" s="1">
        <v>108996243971</v>
      </c>
      <c r="I16" s="1">
        <v>4873582714</v>
      </c>
      <c r="K16" s="1">
        <v>28839730</v>
      </c>
      <c r="M16" s="1">
        <v>113869826685</v>
      </c>
      <c r="O16" s="1">
        <v>108996243971</v>
      </c>
      <c r="Q16" s="1">
        <v>4873582714</v>
      </c>
    </row>
    <row r="17" spans="1:17" ht="22.5" x14ac:dyDescent="0.55000000000000004">
      <c r="A17" s="3" t="s">
        <v>72</v>
      </c>
      <c r="C17" s="1">
        <v>8968660</v>
      </c>
      <c r="E17" s="1">
        <v>33681990074</v>
      </c>
      <c r="G17" s="1">
        <v>31230283535</v>
      </c>
      <c r="I17" s="1">
        <v>2451706539</v>
      </c>
      <c r="K17" s="1">
        <v>8968660</v>
      </c>
      <c r="M17" s="1">
        <v>33681990074</v>
      </c>
      <c r="O17" s="1">
        <v>31230283535</v>
      </c>
      <c r="Q17" s="1">
        <v>2451706539</v>
      </c>
    </row>
    <row r="18" spans="1:17" ht="22.5" x14ac:dyDescent="0.55000000000000004">
      <c r="A18" s="3" t="s">
        <v>68</v>
      </c>
      <c r="C18" s="1">
        <v>503596</v>
      </c>
      <c r="E18" s="1">
        <v>16614900850</v>
      </c>
      <c r="G18" s="1">
        <v>14587472454</v>
      </c>
      <c r="I18" s="1">
        <v>2027428396</v>
      </c>
      <c r="K18" s="1">
        <v>503596</v>
      </c>
      <c r="M18" s="1">
        <v>16614900850</v>
      </c>
      <c r="O18" s="1">
        <v>14587472454</v>
      </c>
      <c r="Q18" s="1">
        <v>2027428396</v>
      </c>
    </row>
    <row r="19" spans="1:17" ht="22.5" x14ac:dyDescent="0.55000000000000004">
      <c r="A19" s="3" t="s">
        <v>31</v>
      </c>
      <c r="C19" s="1">
        <v>5679000</v>
      </c>
      <c r="E19" s="1">
        <v>41097128436</v>
      </c>
      <c r="G19" s="1">
        <v>57185976793</v>
      </c>
      <c r="I19" s="1">
        <v>-16088848357</v>
      </c>
      <c r="K19" s="1">
        <v>5679000</v>
      </c>
      <c r="M19" s="1">
        <v>41097128436</v>
      </c>
      <c r="O19" s="1">
        <v>57185976793</v>
      </c>
      <c r="Q19" s="1">
        <v>-16088848357</v>
      </c>
    </row>
    <row r="20" spans="1:17" ht="22.5" x14ac:dyDescent="0.55000000000000004">
      <c r="A20" s="3" t="s">
        <v>36</v>
      </c>
      <c r="C20" s="1">
        <v>4091079</v>
      </c>
      <c r="E20" s="1">
        <v>78976034092</v>
      </c>
      <c r="G20" s="1">
        <v>67670505010</v>
      </c>
      <c r="I20" s="1">
        <v>11305529082</v>
      </c>
      <c r="K20" s="1">
        <v>4091079</v>
      </c>
      <c r="M20" s="1">
        <v>78976034092</v>
      </c>
      <c r="O20" s="1">
        <v>67670505010</v>
      </c>
      <c r="Q20" s="1">
        <v>11305529082</v>
      </c>
    </row>
    <row r="21" spans="1:17" ht="22.5" x14ac:dyDescent="0.55000000000000004">
      <c r="A21" s="3" t="s">
        <v>56</v>
      </c>
      <c r="C21" s="1">
        <v>9076902</v>
      </c>
      <c r="E21" s="1">
        <v>103131683370</v>
      </c>
      <c r="G21" s="1">
        <v>101179901925</v>
      </c>
      <c r="I21" s="1">
        <v>1951781445</v>
      </c>
      <c r="K21" s="1">
        <v>9076902</v>
      </c>
      <c r="M21" s="1">
        <v>103131683370</v>
      </c>
      <c r="O21" s="1">
        <v>101179901925</v>
      </c>
      <c r="Q21" s="1">
        <v>1951781445</v>
      </c>
    </row>
    <row r="22" spans="1:17" ht="22.5" x14ac:dyDescent="0.55000000000000004">
      <c r="A22" s="3" t="s">
        <v>62</v>
      </c>
      <c r="C22" s="1">
        <v>1512114</v>
      </c>
      <c r="E22" s="1">
        <v>59433243084</v>
      </c>
      <c r="G22" s="1">
        <v>56622414440</v>
      </c>
      <c r="I22" s="1">
        <v>2810828644</v>
      </c>
      <c r="K22" s="1">
        <v>1512114</v>
      </c>
      <c r="M22" s="1">
        <v>59433243084</v>
      </c>
      <c r="O22" s="1">
        <v>56622414440</v>
      </c>
      <c r="Q22" s="1">
        <v>2810828644</v>
      </c>
    </row>
    <row r="23" spans="1:17" ht="22.5" x14ac:dyDescent="0.55000000000000004">
      <c r="A23" s="3" t="s">
        <v>64</v>
      </c>
      <c r="C23" s="1">
        <v>4040848</v>
      </c>
      <c r="E23" s="1">
        <v>161756735513</v>
      </c>
      <c r="G23" s="1">
        <v>121709190118</v>
      </c>
      <c r="I23" s="1">
        <v>40047545395</v>
      </c>
      <c r="K23" s="1">
        <v>4040848</v>
      </c>
      <c r="M23" s="1">
        <v>161756735513</v>
      </c>
      <c r="O23" s="1">
        <v>121709190118</v>
      </c>
      <c r="Q23" s="1">
        <v>40047545395</v>
      </c>
    </row>
    <row r="24" spans="1:17" ht="22.5" x14ac:dyDescent="0.55000000000000004">
      <c r="A24" s="3" t="s">
        <v>23</v>
      </c>
      <c r="C24" s="1">
        <v>25666139</v>
      </c>
      <c r="E24" s="1">
        <v>116366733582</v>
      </c>
      <c r="G24" s="1">
        <v>133180080966</v>
      </c>
      <c r="I24" s="1">
        <v>-16813347383</v>
      </c>
      <c r="K24" s="1">
        <v>25666139</v>
      </c>
      <c r="M24" s="1">
        <v>116366733582</v>
      </c>
      <c r="O24" s="1">
        <v>133180080966</v>
      </c>
      <c r="Q24" s="1">
        <v>-16813347383</v>
      </c>
    </row>
    <row r="25" spans="1:17" ht="22.5" x14ac:dyDescent="0.55000000000000004">
      <c r="A25" s="3" t="s">
        <v>86</v>
      </c>
      <c r="C25" s="1">
        <v>59687567</v>
      </c>
      <c r="E25" s="1">
        <v>170046732848</v>
      </c>
      <c r="G25" s="1">
        <v>158536242208</v>
      </c>
      <c r="I25" s="1">
        <v>11510490640</v>
      </c>
      <c r="K25" s="1">
        <v>59687567</v>
      </c>
      <c r="M25" s="1">
        <v>170046732848</v>
      </c>
      <c r="O25" s="1">
        <v>158536242208</v>
      </c>
      <c r="Q25" s="1">
        <v>11510490640</v>
      </c>
    </row>
    <row r="26" spans="1:17" ht="22.5" x14ac:dyDescent="0.55000000000000004">
      <c r="A26" s="3" t="s">
        <v>94</v>
      </c>
      <c r="C26" s="1">
        <v>16758293</v>
      </c>
      <c r="E26" s="1">
        <v>75446714058</v>
      </c>
      <c r="G26" s="1">
        <v>78795088875</v>
      </c>
      <c r="I26" s="1">
        <v>-3348374816</v>
      </c>
      <c r="K26" s="1">
        <v>16758293</v>
      </c>
      <c r="M26" s="1">
        <v>75446714058</v>
      </c>
      <c r="O26" s="1">
        <v>78795088875</v>
      </c>
      <c r="Q26" s="1">
        <v>-3348374816</v>
      </c>
    </row>
    <row r="27" spans="1:17" ht="22.5" x14ac:dyDescent="0.55000000000000004">
      <c r="A27" s="3" t="s">
        <v>60</v>
      </c>
      <c r="C27" s="1">
        <v>6010090</v>
      </c>
      <c r="E27" s="1">
        <v>131853462316</v>
      </c>
      <c r="G27" s="1">
        <v>117335840428</v>
      </c>
      <c r="I27" s="1">
        <v>14517621888</v>
      </c>
      <c r="K27" s="1">
        <v>6010090</v>
      </c>
      <c r="M27" s="1">
        <v>131853462316</v>
      </c>
      <c r="O27" s="1">
        <v>117335840428</v>
      </c>
      <c r="Q27" s="1">
        <v>14517621888</v>
      </c>
    </row>
    <row r="28" spans="1:17" ht="22.5" x14ac:dyDescent="0.55000000000000004">
      <c r="A28" s="3" t="s">
        <v>17</v>
      </c>
      <c r="C28" s="1">
        <v>76690503</v>
      </c>
      <c r="E28" s="1">
        <v>141109494032</v>
      </c>
      <c r="G28" s="1">
        <v>126701231270</v>
      </c>
      <c r="I28" s="1">
        <v>14408262762</v>
      </c>
      <c r="K28" s="1">
        <v>76690503</v>
      </c>
      <c r="M28" s="1">
        <v>141109494032</v>
      </c>
      <c r="O28" s="1">
        <v>126701231270</v>
      </c>
      <c r="Q28" s="1">
        <v>14408262762</v>
      </c>
    </row>
    <row r="29" spans="1:17" ht="22.5" x14ac:dyDescent="0.55000000000000004">
      <c r="A29" s="3" t="s">
        <v>38</v>
      </c>
      <c r="C29" s="1">
        <v>1496857</v>
      </c>
      <c r="E29" s="1">
        <v>40278825472</v>
      </c>
      <c r="G29" s="1">
        <v>34892443934</v>
      </c>
      <c r="I29" s="1">
        <v>5386381538</v>
      </c>
      <c r="K29" s="1">
        <v>1496857</v>
      </c>
      <c r="M29" s="1">
        <v>40278825472</v>
      </c>
      <c r="O29" s="1">
        <v>34892443934</v>
      </c>
      <c r="Q29" s="1">
        <v>5386381538</v>
      </c>
    </row>
    <row r="30" spans="1:17" ht="22.5" x14ac:dyDescent="0.55000000000000004">
      <c r="A30" s="3" t="s">
        <v>99</v>
      </c>
      <c r="C30" s="1">
        <v>703623</v>
      </c>
      <c r="E30" s="1">
        <v>11204971819</v>
      </c>
      <c r="G30" s="1">
        <v>11232301346</v>
      </c>
      <c r="I30" s="1">
        <v>-27329526</v>
      </c>
      <c r="K30" s="1">
        <v>703623</v>
      </c>
      <c r="M30" s="1">
        <v>11204971819</v>
      </c>
      <c r="O30" s="1">
        <v>11232301346</v>
      </c>
      <c r="Q30" s="1">
        <v>-27329526</v>
      </c>
    </row>
    <row r="31" spans="1:17" ht="22.5" x14ac:dyDescent="0.55000000000000004">
      <c r="A31" s="3" t="s">
        <v>21</v>
      </c>
      <c r="C31" s="1">
        <v>55562551</v>
      </c>
      <c r="E31" s="1">
        <v>117920221409</v>
      </c>
      <c r="G31" s="1">
        <v>120184731470</v>
      </c>
      <c r="I31" s="1">
        <v>-2264510060</v>
      </c>
      <c r="K31" s="1">
        <v>55562551</v>
      </c>
      <c r="M31" s="1">
        <v>117920221409</v>
      </c>
      <c r="O31" s="1">
        <v>120184731470</v>
      </c>
      <c r="Q31" s="1">
        <v>-2264510060</v>
      </c>
    </row>
    <row r="32" spans="1:17" ht="22.5" x14ac:dyDescent="0.55000000000000004">
      <c r="A32" s="3" t="s">
        <v>48</v>
      </c>
      <c r="C32" s="1">
        <v>4650000</v>
      </c>
      <c r="E32" s="1">
        <v>117037458900</v>
      </c>
      <c r="G32" s="1">
        <v>121336228125</v>
      </c>
      <c r="I32" s="1">
        <v>-4298769225</v>
      </c>
      <c r="K32" s="1">
        <v>4650000</v>
      </c>
      <c r="M32" s="1">
        <v>117037458900</v>
      </c>
      <c r="O32" s="1">
        <v>121336228125</v>
      </c>
      <c r="Q32" s="1">
        <v>-4298769225</v>
      </c>
    </row>
    <row r="33" spans="1:17" ht="22.5" x14ac:dyDescent="0.55000000000000004">
      <c r="A33" s="3" t="s">
        <v>101</v>
      </c>
      <c r="C33" s="1">
        <v>1562501</v>
      </c>
      <c r="E33" s="1">
        <v>4271311327</v>
      </c>
      <c r="G33" s="1">
        <v>3786249716</v>
      </c>
      <c r="I33" s="1">
        <v>485061611</v>
      </c>
      <c r="K33" s="1">
        <v>1562501</v>
      </c>
      <c r="M33" s="1">
        <v>4271311327</v>
      </c>
      <c r="O33" s="1">
        <v>3786249716</v>
      </c>
      <c r="Q33" s="1">
        <v>485061611</v>
      </c>
    </row>
    <row r="34" spans="1:17" ht="22.5" x14ac:dyDescent="0.55000000000000004">
      <c r="A34" s="3" t="s">
        <v>80</v>
      </c>
      <c r="C34" s="1">
        <v>39125547</v>
      </c>
      <c r="E34" s="1">
        <v>186685199977</v>
      </c>
      <c r="G34" s="1">
        <v>182718139478</v>
      </c>
      <c r="I34" s="1">
        <v>3967060499</v>
      </c>
      <c r="K34" s="1">
        <v>39125547</v>
      </c>
      <c r="M34" s="1">
        <v>186685199977</v>
      </c>
      <c r="O34" s="1">
        <v>182718139478</v>
      </c>
      <c r="Q34" s="1">
        <v>3967060499</v>
      </c>
    </row>
    <row r="35" spans="1:17" ht="22.5" x14ac:dyDescent="0.55000000000000004">
      <c r="A35" s="3" t="s">
        <v>33</v>
      </c>
      <c r="C35" s="1">
        <v>492473</v>
      </c>
      <c r="E35" s="1">
        <v>4817101010</v>
      </c>
      <c r="G35" s="1">
        <v>4454839349</v>
      </c>
      <c r="I35" s="1">
        <v>362261661</v>
      </c>
      <c r="K35" s="1">
        <v>492473</v>
      </c>
      <c r="M35" s="1">
        <v>4817101010</v>
      </c>
      <c r="O35" s="1">
        <v>4454839349</v>
      </c>
      <c r="Q35" s="1">
        <v>362261661</v>
      </c>
    </row>
    <row r="36" spans="1:17" ht="22.5" x14ac:dyDescent="0.55000000000000004">
      <c r="A36" s="3" t="s">
        <v>19</v>
      </c>
      <c r="C36" s="1">
        <v>32839011</v>
      </c>
      <c r="E36" s="1">
        <v>62284024831</v>
      </c>
      <c r="G36" s="1">
        <v>61337359884</v>
      </c>
      <c r="I36" s="1">
        <v>946664947</v>
      </c>
      <c r="K36" s="1">
        <v>32839011</v>
      </c>
      <c r="M36" s="1">
        <v>62284024831</v>
      </c>
      <c r="O36" s="1">
        <v>61337359884</v>
      </c>
      <c r="Q36" s="1">
        <v>946664947</v>
      </c>
    </row>
    <row r="37" spans="1:17" ht="22.5" x14ac:dyDescent="0.55000000000000004">
      <c r="A37" s="3" t="s">
        <v>44</v>
      </c>
      <c r="C37" s="1">
        <v>6252000</v>
      </c>
      <c r="E37" s="1">
        <v>45492340392</v>
      </c>
      <c r="G37" s="1">
        <v>39463983810</v>
      </c>
      <c r="I37" s="1">
        <v>6028356582</v>
      </c>
      <c r="K37" s="1">
        <v>6252000</v>
      </c>
      <c r="M37" s="1">
        <v>45492340392</v>
      </c>
      <c r="O37" s="1">
        <v>39463983810</v>
      </c>
      <c r="Q37" s="1">
        <v>6028356582</v>
      </c>
    </row>
    <row r="38" spans="1:17" ht="22.5" x14ac:dyDescent="0.55000000000000004">
      <c r="A38" s="3" t="s">
        <v>98</v>
      </c>
      <c r="C38" s="1">
        <v>250000</v>
      </c>
      <c r="E38" s="1">
        <v>6324643125</v>
      </c>
      <c r="G38" s="1">
        <v>4481815776</v>
      </c>
      <c r="I38" s="1">
        <v>1842827349</v>
      </c>
      <c r="K38" s="1">
        <v>250000</v>
      </c>
      <c r="M38" s="1">
        <v>6324643125</v>
      </c>
      <c r="O38" s="1">
        <v>4481815776</v>
      </c>
      <c r="Q38" s="1">
        <v>1842827349</v>
      </c>
    </row>
    <row r="39" spans="1:17" ht="22.5" x14ac:dyDescent="0.55000000000000004">
      <c r="A39" s="3" t="s">
        <v>46</v>
      </c>
      <c r="C39" s="1">
        <v>197338901</v>
      </c>
      <c r="E39" s="1">
        <v>222254644232</v>
      </c>
      <c r="G39" s="1">
        <v>201853511767</v>
      </c>
      <c r="I39" s="1">
        <v>20401132465</v>
      </c>
      <c r="K39" s="1">
        <v>197338901</v>
      </c>
      <c r="M39" s="1">
        <v>222254644232</v>
      </c>
      <c r="O39" s="1">
        <v>201853511767</v>
      </c>
      <c r="Q39" s="1">
        <v>20401132465</v>
      </c>
    </row>
    <row r="40" spans="1:17" ht="22.5" x14ac:dyDescent="0.55000000000000004">
      <c r="A40" s="3" t="s">
        <v>70</v>
      </c>
      <c r="C40" s="1">
        <v>306282</v>
      </c>
      <c r="E40" s="1">
        <v>1358720724338</v>
      </c>
      <c r="G40" s="1">
        <v>1364077572995</v>
      </c>
      <c r="I40" s="1">
        <v>-5356848656</v>
      </c>
      <c r="K40" s="1">
        <v>306282</v>
      </c>
      <c r="M40" s="1">
        <v>1358720724338</v>
      </c>
      <c r="O40" s="1">
        <v>1364077572995</v>
      </c>
      <c r="Q40" s="1">
        <v>-5356848656</v>
      </c>
    </row>
    <row r="41" spans="1:17" ht="22.5" x14ac:dyDescent="0.55000000000000004">
      <c r="A41" s="3" t="s">
        <v>25</v>
      </c>
      <c r="C41" s="1">
        <v>575410</v>
      </c>
      <c r="E41" s="1">
        <v>102494226978</v>
      </c>
      <c r="G41" s="1">
        <v>80375516344</v>
      </c>
      <c r="I41" s="1">
        <v>22118710634</v>
      </c>
      <c r="K41" s="1">
        <v>575410</v>
      </c>
      <c r="M41" s="1">
        <v>102494226978</v>
      </c>
      <c r="O41" s="1">
        <v>80375516344</v>
      </c>
      <c r="Q41" s="1">
        <v>22118710634</v>
      </c>
    </row>
    <row r="42" spans="1:17" ht="22.5" x14ac:dyDescent="0.55000000000000004">
      <c r="A42" s="3" t="s">
        <v>27</v>
      </c>
      <c r="C42" s="1">
        <v>16864311</v>
      </c>
      <c r="E42" s="1">
        <v>108798154588</v>
      </c>
      <c r="G42" s="1">
        <v>96560457693</v>
      </c>
      <c r="I42" s="1">
        <v>12237696895</v>
      </c>
      <c r="K42" s="1">
        <v>16864311</v>
      </c>
      <c r="M42" s="1">
        <v>108798154588</v>
      </c>
      <c r="O42" s="1">
        <v>96560457693</v>
      </c>
      <c r="Q42" s="1">
        <v>12237696895</v>
      </c>
    </row>
    <row r="43" spans="1:17" ht="22.5" x14ac:dyDescent="0.55000000000000004">
      <c r="A43" s="3" t="s">
        <v>50</v>
      </c>
      <c r="C43" s="1">
        <v>4447007</v>
      </c>
      <c r="E43" s="1">
        <v>49686951745</v>
      </c>
      <c r="G43" s="1">
        <v>44647527814</v>
      </c>
      <c r="I43" s="1">
        <v>5039423931</v>
      </c>
      <c r="K43" s="1">
        <v>4447007</v>
      </c>
      <c r="M43" s="1">
        <v>49686951745</v>
      </c>
      <c r="O43" s="1">
        <v>44647527814</v>
      </c>
      <c r="Q43" s="1">
        <v>5039423931</v>
      </c>
    </row>
    <row r="44" spans="1:17" ht="22.5" x14ac:dyDescent="0.55000000000000004">
      <c r="A44" s="3" t="s">
        <v>82</v>
      </c>
      <c r="C44" s="1">
        <v>17111041</v>
      </c>
      <c r="E44" s="1">
        <v>134543011720</v>
      </c>
      <c r="G44" s="1">
        <v>142197165358</v>
      </c>
      <c r="I44" s="1">
        <v>-7654153637</v>
      </c>
      <c r="K44" s="1">
        <v>17111041</v>
      </c>
      <c r="M44" s="1">
        <v>134543011720</v>
      </c>
      <c r="O44" s="1">
        <v>142197165358</v>
      </c>
      <c r="Q44" s="1">
        <v>-7654153637</v>
      </c>
    </row>
    <row r="45" spans="1:17" ht="22.5" x14ac:dyDescent="0.55000000000000004">
      <c r="A45" s="3" t="s">
        <v>52</v>
      </c>
      <c r="C45" s="1">
        <v>8500000</v>
      </c>
      <c r="E45" s="1">
        <v>80269537500</v>
      </c>
      <c r="G45" s="1">
        <v>68102365505</v>
      </c>
      <c r="I45" s="1">
        <v>12167171995</v>
      </c>
      <c r="K45" s="1">
        <v>8500000</v>
      </c>
      <c r="M45" s="1">
        <v>80269537500</v>
      </c>
      <c r="O45" s="1">
        <v>68102365505</v>
      </c>
      <c r="Q45" s="1">
        <v>12167171995</v>
      </c>
    </row>
    <row r="46" spans="1:17" ht="22.5" x14ac:dyDescent="0.55000000000000004">
      <c r="A46" s="3" t="s">
        <v>96</v>
      </c>
      <c r="C46" s="1">
        <v>2864745</v>
      </c>
      <c r="E46" s="1">
        <v>6094077501</v>
      </c>
      <c r="G46" s="1">
        <v>6098919966</v>
      </c>
      <c r="I46" s="1">
        <v>-4842464</v>
      </c>
      <c r="K46" s="1">
        <v>2864745</v>
      </c>
      <c r="M46" s="1">
        <v>6094077501</v>
      </c>
      <c r="O46" s="1">
        <v>6098919966</v>
      </c>
      <c r="Q46" s="1">
        <v>-4842464</v>
      </c>
    </row>
    <row r="47" spans="1:17" ht="22.5" x14ac:dyDescent="0.55000000000000004">
      <c r="A47" s="3" t="s">
        <v>88</v>
      </c>
      <c r="C47" s="1">
        <v>61773309</v>
      </c>
      <c r="E47" s="1">
        <v>104205571006</v>
      </c>
      <c r="G47" s="1">
        <v>95670170659</v>
      </c>
      <c r="I47" s="1">
        <v>8535400347</v>
      </c>
      <c r="K47" s="1">
        <v>61773309</v>
      </c>
      <c r="M47" s="1">
        <v>104205571006</v>
      </c>
      <c r="O47" s="1">
        <v>95670170659</v>
      </c>
      <c r="Q47" s="1">
        <v>8535400347</v>
      </c>
    </row>
    <row r="48" spans="1:17" ht="22.5" x14ac:dyDescent="0.55000000000000004">
      <c r="A48" s="3" t="s">
        <v>66</v>
      </c>
      <c r="C48" s="1">
        <v>2854838</v>
      </c>
      <c r="E48" s="1">
        <v>171235972416</v>
      </c>
      <c r="G48" s="1">
        <v>153329128102</v>
      </c>
      <c r="I48" s="1">
        <v>17906844314</v>
      </c>
      <c r="K48" s="1">
        <v>2854838</v>
      </c>
      <c r="M48" s="1">
        <v>171235972416</v>
      </c>
      <c r="O48" s="1">
        <v>153329128102</v>
      </c>
      <c r="Q48" s="1">
        <v>17906844314</v>
      </c>
    </row>
    <row r="49" spans="1:17" ht="22.5" x14ac:dyDescent="0.55000000000000004">
      <c r="A49" s="3" t="s">
        <v>74</v>
      </c>
      <c r="C49" s="1">
        <v>12331929</v>
      </c>
      <c r="E49" s="1">
        <v>199078917324</v>
      </c>
      <c r="G49" s="1">
        <v>207169562979</v>
      </c>
      <c r="I49" s="1">
        <v>-8090645654</v>
      </c>
      <c r="K49" s="1">
        <v>12331929</v>
      </c>
      <c r="M49" s="1">
        <v>199078917324</v>
      </c>
      <c r="O49" s="1">
        <v>207169562979</v>
      </c>
      <c r="Q49" s="1">
        <v>-8090645654</v>
      </c>
    </row>
    <row r="50" spans="1:17" ht="22.5" x14ac:dyDescent="0.55000000000000004">
      <c r="A50" s="3" t="s">
        <v>15</v>
      </c>
      <c r="C50" s="1">
        <v>135967973</v>
      </c>
      <c r="E50" s="1">
        <v>324516671509</v>
      </c>
      <c r="G50" s="1">
        <v>310955721021</v>
      </c>
      <c r="I50" s="1">
        <v>13560950488</v>
      </c>
      <c r="K50" s="1">
        <v>135967973</v>
      </c>
      <c r="M50" s="1">
        <v>324516671509</v>
      </c>
      <c r="O50" s="1">
        <v>310955721021</v>
      </c>
      <c r="Q50" s="1">
        <v>13560950488</v>
      </c>
    </row>
    <row r="51" spans="1:17" ht="22.5" x14ac:dyDescent="0.55000000000000004">
      <c r="A51" s="3" t="s">
        <v>76</v>
      </c>
      <c r="C51" s="1">
        <v>9000000</v>
      </c>
      <c r="E51" s="1">
        <v>11344098600</v>
      </c>
      <c r="G51" s="1">
        <v>12712905450</v>
      </c>
      <c r="I51" s="1">
        <v>-1368806850</v>
      </c>
      <c r="K51" s="1">
        <v>9000000</v>
      </c>
      <c r="M51" s="1">
        <v>11344098600</v>
      </c>
      <c r="O51" s="1">
        <v>12712905450</v>
      </c>
      <c r="Q51" s="1">
        <v>-1368806850</v>
      </c>
    </row>
    <row r="52" spans="1:17" x14ac:dyDescent="0.5">
      <c r="A52" s="2" t="s">
        <v>103</v>
      </c>
      <c r="C52" s="2" t="s">
        <v>103</v>
      </c>
      <c r="E52" s="4">
        <f>SUM(E8:E51)</f>
        <v>5570694997795</v>
      </c>
      <c r="G52" s="4">
        <f>SUM(G8:G51)</f>
        <v>5437260810513</v>
      </c>
      <c r="I52" s="4">
        <f>SUM(I8:I51)</f>
        <v>133434187296</v>
      </c>
      <c r="K52" s="2" t="s">
        <v>103</v>
      </c>
      <c r="M52" s="4">
        <f>SUM(M8:M51)</f>
        <v>5570694997795</v>
      </c>
      <c r="O52" s="4">
        <f>SUM(O8:O51)</f>
        <v>5437260810513</v>
      </c>
      <c r="Q52" s="4">
        <f>SUM(Q8:Q51)</f>
        <v>133434187296</v>
      </c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سهام</vt:lpstr>
      <vt:lpstr>سپرده</vt:lpstr>
      <vt:lpstr>جمع درآمدها</vt:lpstr>
      <vt:lpstr>سرمایه‌گذاری در سهام</vt:lpstr>
      <vt:lpstr>درآمد سپرده بانکی</vt:lpstr>
      <vt:lpstr>سایر درآمدها</vt:lpstr>
      <vt:lpstr>درآمد سود سهام</vt:lpstr>
      <vt:lpstr>سود سپرده بانکی</vt:lpstr>
      <vt:lpstr>درآمد ناشی از تغییر قیمت اوراق</vt:lpstr>
      <vt:lpstr>درآمد ناشی از فروش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Akrami, Abbas</dc:creator>
  <cp:lastModifiedBy>Akrami, Abbas</cp:lastModifiedBy>
  <dcterms:created xsi:type="dcterms:W3CDTF">2024-07-30T09:40:54Z</dcterms:created>
  <dcterms:modified xsi:type="dcterms:W3CDTF">2024-07-30T09:45:47Z</dcterms:modified>
</cp:coreProperties>
</file>