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خرداد\"/>
    </mc:Choice>
  </mc:AlternateContent>
  <xr:revisionPtr revIDLastSave="0" documentId="13_ncr:1_{45D08F07-11B7-42FF-A67B-388ED8AA086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سرمایه‌گذاری در اوراق بهادار" sheetId="12" r:id="rId8"/>
    <sheet name="درآمد سپرده بانکی" sheetId="13" r:id="rId9"/>
    <sheet name="سایر درآمدها" sheetId="14" r:id="rId10"/>
    <sheet name="جمع درآمدها" sheetId="15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3" l="1"/>
  <c r="K9" i="13"/>
  <c r="K10" i="13"/>
  <c r="K11" i="13"/>
  <c r="K12" i="13"/>
  <c r="K13" i="13"/>
  <c r="K8" i="13"/>
  <c r="G14" i="13"/>
  <c r="G9" i="13"/>
  <c r="G10" i="13"/>
  <c r="G11" i="13"/>
  <c r="G12" i="13"/>
  <c r="G13" i="13"/>
  <c r="G8" i="13"/>
  <c r="U59" i="11"/>
  <c r="U57" i="11"/>
  <c r="U58" i="11"/>
  <c r="S59" i="11"/>
  <c r="Q59" i="11"/>
  <c r="O59" i="11"/>
  <c r="M59" i="11"/>
  <c r="K59" i="11"/>
  <c r="K58" i="11"/>
  <c r="I59" i="11"/>
  <c r="I58" i="11"/>
  <c r="G59" i="11"/>
  <c r="E59" i="11"/>
  <c r="C59" i="11"/>
  <c r="I57" i="11"/>
  <c r="S57" i="11"/>
  <c r="S5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8" i="11"/>
  <c r="M35" i="10"/>
  <c r="O35" i="10"/>
  <c r="Q35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8" i="9"/>
  <c r="M8" i="8"/>
  <c r="M24" i="8" s="1"/>
  <c r="S9" i="6"/>
  <c r="S10" i="6"/>
  <c r="S11" i="6"/>
  <c r="S8" i="6"/>
  <c r="S12" i="6" s="1"/>
  <c r="C9" i="15"/>
  <c r="E9" i="14"/>
  <c r="C9" i="14"/>
  <c r="I14" i="13"/>
  <c r="E14" i="13"/>
  <c r="Q11" i="12"/>
  <c r="O11" i="12"/>
  <c r="M11" i="12"/>
  <c r="K11" i="12"/>
  <c r="I11" i="12"/>
  <c r="G11" i="12"/>
  <c r="E11" i="12"/>
  <c r="C11" i="12"/>
  <c r="I35" i="10"/>
  <c r="G35" i="10"/>
  <c r="E35" i="10"/>
  <c r="O50" i="9"/>
  <c r="M50" i="9"/>
  <c r="G50" i="9"/>
  <c r="E50" i="9"/>
  <c r="S24" i="8"/>
  <c r="Q24" i="8"/>
  <c r="O24" i="8"/>
  <c r="K24" i="8"/>
  <c r="I24" i="8"/>
  <c r="S16" i="7"/>
  <c r="Q16" i="7"/>
  <c r="O16" i="7"/>
  <c r="M16" i="7"/>
  <c r="K16" i="7"/>
  <c r="I16" i="7"/>
  <c r="Q12" i="6"/>
  <c r="O12" i="6"/>
  <c r="M12" i="6"/>
  <c r="K12" i="6"/>
  <c r="W51" i="1"/>
  <c r="U51" i="1"/>
  <c r="O51" i="1"/>
  <c r="K51" i="1"/>
  <c r="G51" i="1"/>
  <c r="E51" i="1"/>
  <c r="K57" i="11" l="1"/>
  <c r="U40" i="11"/>
  <c r="K33" i="11"/>
  <c r="Q50" i="9"/>
  <c r="I50" i="9"/>
  <c r="K42" i="11" l="1"/>
  <c r="K54" i="11"/>
  <c r="U24" i="11"/>
  <c r="U43" i="11"/>
  <c r="U12" i="11"/>
  <c r="K18" i="11"/>
  <c r="K50" i="11"/>
  <c r="U9" i="11"/>
  <c r="U25" i="11"/>
  <c r="K41" i="11"/>
  <c r="K12" i="11"/>
  <c r="K20" i="11"/>
  <c r="U51" i="11"/>
  <c r="K31" i="11"/>
  <c r="U46" i="11"/>
  <c r="U54" i="11"/>
  <c r="U13" i="11"/>
  <c r="U53" i="11"/>
  <c r="U33" i="11"/>
  <c r="K23" i="11"/>
  <c r="K11" i="11"/>
  <c r="U49" i="11"/>
  <c r="K19" i="11"/>
  <c r="U30" i="11"/>
  <c r="K9" i="11"/>
  <c r="K39" i="11"/>
  <c r="K46" i="11"/>
  <c r="U50" i="11"/>
  <c r="U36" i="11"/>
  <c r="U52" i="11"/>
  <c r="U19" i="11"/>
  <c r="U41" i="11"/>
  <c r="U27" i="11"/>
  <c r="K25" i="11"/>
  <c r="U38" i="11"/>
  <c r="K8" i="11"/>
  <c r="U35" i="11"/>
  <c r="U11" i="11"/>
  <c r="K53" i="11"/>
  <c r="K29" i="11"/>
  <c r="K37" i="11"/>
  <c r="K45" i="11"/>
  <c r="K21" i="11"/>
  <c r="K13" i="11"/>
  <c r="K26" i="11"/>
  <c r="U32" i="11"/>
  <c r="K55" i="11"/>
  <c r="U16" i="11"/>
  <c r="K40" i="11"/>
  <c r="U20" i="11"/>
  <c r="K35" i="11"/>
  <c r="U21" i="11"/>
  <c r="K36" i="11"/>
  <c r="K47" i="11"/>
  <c r="K34" i="11"/>
  <c r="K14" i="11"/>
  <c r="K16" i="11"/>
  <c r="K10" i="11"/>
  <c r="K27" i="11"/>
  <c r="K28" i="11"/>
  <c r="U47" i="11"/>
  <c r="U31" i="11"/>
  <c r="U39" i="11"/>
  <c r="U55" i="11"/>
  <c r="U23" i="11"/>
  <c r="U15" i="11"/>
  <c r="U34" i="11"/>
  <c r="U28" i="11"/>
  <c r="K43" i="11"/>
  <c r="U29" i="11"/>
  <c r="K44" i="11"/>
  <c r="K24" i="11"/>
  <c r="U22" i="11"/>
  <c r="K22" i="11"/>
  <c r="U48" i="11"/>
  <c r="K48" i="11"/>
  <c r="K17" i="11"/>
  <c r="K51" i="11"/>
  <c r="U37" i="11"/>
  <c r="K52" i="11"/>
  <c r="K56" i="11"/>
  <c r="K32" i="11"/>
  <c r="K30" i="11"/>
  <c r="U56" i="11"/>
  <c r="U18" i="11"/>
  <c r="U17" i="11"/>
  <c r="K49" i="11"/>
  <c r="U44" i="11"/>
  <c r="U8" i="11"/>
  <c r="U45" i="11"/>
  <c r="U14" i="11"/>
  <c r="U10" i="11"/>
  <c r="U26" i="11"/>
  <c r="K38" i="11"/>
  <c r="K15" i="11"/>
  <c r="U42" i="11"/>
</calcChain>
</file>

<file path=xl/sharedStrings.xml><?xml version="1.0" encoding="utf-8"?>
<sst xmlns="http://schemas.openxmlformats.org/spreadsheetml/2006/main" count="1112" uniqueCount="186">
  <si>
    <t>صندوق سرمایه گذاری بازنشستگی تکمیلی آتیه مفید</t>
  </si>
  <si>
    <t>صورت وضعیت پورتفوی</t>
  </si>
  <si>
    <t>برای ماه منتهی به 1403/03/31</t>
  </si>
  <si>
    <t>نام شرکت</t>
  </si>
  <si>
    <t>1403/02/31</t>
  </si>
  <si>
    <t>تغییرات طی دوره</t>
  </si>
  <si>
    <t>1403/03/31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</si>
  <si>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</si>
  <si>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</si>
  <si>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</si>
  <si>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</si>
  <si>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</si>
  <si>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</si>
  <si>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</si>
  <si>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</si>
  <si>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</si>
  <si>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5.38%</t>
  </si>
  <si>
    <t>بانک سامان</t>
  </si>
  <si>
    <t>2.19%</t>
  </si>
  <si>
    <t>بانک سینا</t>
  </si>
  <si>
    <t>1.06%</t>
  </si>
  <si>
    <t>بانک ملت</t>
  </si>
  <si>
    <t>2.42%</t>
  </si>
  <si>
    <t>پالایش نفت اصفهان</t>
  </si>
  <si>
    <t>2.85%</t>
  </si>
  <si>
    <t>پتروشیمی پردیس</t>
  </si>
  <si>
    <t>1.88%</t>
  </si>
  <si>
    <t>تایدواترخاورمیانه</t>
  </si>
  <si>
    <t>1.67%</t>
  </si>
  <si>
    <t>تولیدی و صنعتی گوهرفام</t>
  </si>
  <si>
    <t>0.05%</t>
  </si>
  <si>
    <t>ح.سرمایه گذاری سیمان تامین</t>
  </si>
  <si>
    <t>0.08%</t>
  </si>
  <si>
    <t>داروپخش‌ (هلدینگ‌</t>
  </si>
  <si>
    <t>2.75%</t>
  </si>
  <si>
    <t>داروسازی کاسپین تامین</t>
  </si>
  <si>
    <t>1.17%</t>
  </si>
  <si>
    <t>داروسازی‌ اکسیر</t>
  </si>
  <si>
    <t>0.60%</t>
  </si>
  <si>
    <t>داروسازی‌ جابرابن‌حیان‌</t>
  </si>
  <si>
    <t>0.43%</t>
  </si>
  <si>
    <t>س.ص.بازنشستگی کارکنان بانکها</t>
  </si>
  <si>
    <t>2.65%</t>
  </si>
  <si>
    <t>سپید ماکیان</t>
  </si>
  <si>
    <t>0.68%</t>
  </si>
  <si>
    <t>سرمایه گذاری تامین اجتماعی</t>
  </si>
  <si>
    <t>4.06%</t>
  </si>
  <si>
    <t>سرمایه گذاری دارویی تامین</t>
  </si>
  <si>
    <t>2.10%</t>
  </si>
  <si>
    <t>سرمایه گذاری سیمان تامین</t>
  </si>
  <si>
    <t>0.77%</t>
  </si>
  <si>
    <t>سرمایه گذاری صدرتامین</t>
  </si>
  <si>
    <t>1.39%</t>
  </si>
  <si>
    <t>سرمایه گذاری گروه توسعه ملی</t>
  </si>
  <si>
    <t>1.25%</t>
  </si>
  <si>
    <t>سرمایه گذاری مسکن جنوب</t>
  </si>
  <si>
    <t>1.34%</t>
  </si>
  <si>
    <t>سرمایه‌ گذاری‌ البرز(هلدینگ‌</t>
  </si>
  <si>
    <t>2.94%</t>
  </si>
  <si>
    <t>سرمایه‌گذاری‌غدیر(هلدینگ‌</t>
  </si>
  <si>
    <t>سیمان خوزستان</t>
  </si>
  <si>
    <t>0.98%</t>
  </si>
  <si>
    <t>سیمان‌ صوفیان‌</t>
  </si>
  <si>
    <t>2.11%</t>
  </si>
  <si>
    <t>سیمان‌هگمتان‌</t>
  </si>
  <si>
    <t>سیمرغ</t>
  </si>
  <si>
    <t>0.25%</t>
  </si>
  <si>
    <t>شمش طلا</t>
  </si>
  <si>
    <t>23.62%</t>
  </si>
  <si>
    <t>صبا فولاد خلیج فارس</t>
  </si>
  <si>
    <t>0.66%</t>
  </si>
  <si>
    <t>صنایع پتروشیمی کرمانشاه</t>
  </si>
  <si>
    <t>3.59%</t>
  </si>
  <si>
    <t>صنایع فروآلیاژ ایران</t>
  </si>
  <si>
    <t>0.22%</t>
  </si>
  <si>
    <t>فجر انرژی خلیج فارس</t>
  </si>
  <si>
    <t>1.09%</t>
  </si>
  <si>
    <t>فولاد مبارکه اصفهان</t>
  </si>
  <si>
    <t>4.89%</t>
  </si>
  <si>
    <t>فولاد کاوه جنوب کیش</t>
  </si>
  <si>
    <t>2.46%</t>
  </si>
  <si>
    <t>گروه توسعه مالی مهرآیندگان</t>
  </si>
  <si>
    <t>0.07%</t>
  </si>
  <si>
    <t>گروه دارویی سبحان</t>
  </si>
  <si>
    <t>2.05%</t>
  </si>
  <si>
    <t>گروه مالی صبا تامین</t>
  </si>
  <si>
    <t>گسترش سوخت سبززاگرس(سهامی عام)</t>
  </si>
  <si>
    <t>1.85%</t>
  </si>
  <si>
    <t>مبین انرژی خلیج فارس</t>
  </si>
  <si>
    <t>2.14%</t>
  </si>
  <si>
    <t>مولد نیروگاهی تجارت فارس</t>
  </si>
  <si>
    <t>1.89%</t>
  </si>
  <si>
    <t>نفت سپاهان</t>
  </si>
  <si>
    <t>1.53%</t>
  </si>
  <si>
    <t>ح . فجر انرژی خلیج فارس</t>
  </si>
  <si>
    <t>0.99%</t>
  </si>
  <si>
    <t/>
  </si>
  <si>
    <t>97.59%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</si>
  <si>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</si>
  <si>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</si>
  <si>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</si>
  <si>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</si>
  <si>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</si>
  <si>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</si>
  <si>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</si>
  <si>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</si>
  <si>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</si>
  <si>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</si>
  <si>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</si>
  <si>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خاورمیانه آفریقا</t>
  </si>
  <si>
    <t>1009-10-810-707075608</t>
  </si>
  <si>
    <t>سپرده کوتاه مدت</t>
  </si>
  <si>
    <t>1402/09/10</t>
  </si>
  <si>
    <t>بانک پاسارگاد هفت تیر</t>
  </si>
  <si>
    <t>207-8100-18222222-1</t>
  </si>
  <si>
    <t>بانک ملت مستقل مرکزی</t>
  </si>
  <si>
    <t>9996220193</t>
  </si>
  <si>
    <t>1402/09/19</t>
  </si>
  <si>
    <t>100960935000000637</t>
  </si>
  <si>
    <t>سپرده بلند مدت</t>
  </si>
  <si>
    <t>1403/02/09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</si>
  <si>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</si>
  <si>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</si>
  <si>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</si>
  <si>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</si>
  <si>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</si>
  <si>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</si>
  <si>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</si>
  <si>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</si>
  <si>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</si>
  <si>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صکوک اجاره صملی404-6ماهه18%</t>
  </si>
  <si>
    <t>1404/05/04</t>
  </si>
  <si>
    <t>مرابحه عام دولت5-ش.خ 0309</t>
  </si>
  <si>
    <t>1403/09/05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</si>
  <si>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</si>
  <si>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</si>
  <si>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</si>
  <si>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</si>
  <si>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</si>
  <si>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</si>
  <si>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1403/01/28</t>
  </si>
  <si>
    <t>1403/03/09</t>
  </si>
  <si>
    <t>1403/02/26</t>
  </si>
  <si>
    <t>1403/02/22</t>
  </si>
  <si>
    <t>1403/03/30</t>
  </si>
  <si>
    <t>1402/10/06</t>
  </si>
  <si>
    <t>1402/12/09</t>
  </si>
  <si>
    <t>1403/03/13</t>
  </si>
  <si>
    <t>1403/02/01</t>
  </si>
  <si>
    <t>1403/03/06</t>
  </si>
  <si>
    <t>1403/01/27</t>
  </si>
  <si>
    <t>1403/01/29</t>
  </si>
  <si>
    <t>1403/03/01</t>
  </si>
  <si>
    <t>بهای فروش</t>
  </si>
  <si>
    <t>ارزش دفتری</t>
  </si>
  <si>
    <t>سود و زیان ناشی از تغییر قیمت</t>
  </si>
  <si>
    <t>سود و زیان ناشی از فروش</t>
  </si>
  <si>
    <t>نشاسته و گلوکز آردینه</t>
  </si>
  <si>
    <t>ح . داروپخش‌ (هلدینگ‌</t>
  </si>
  <si>
    <t>پارس فنر</t>
  </si>
  <si>
    <t>ح. مبین انرژی خلیج فارس</t>
  </si>
  <si>
    <t>کربن‌ ایران‌</t>
  </si>
  <si>
    <t>نخریسی و نساجی خسروی خراسان</t>
  </si>
  <si>
    <t>کشت و دام قیام اصفهان</t>
  </si>
  <si>
    <t>گام بانک ملت0211</t>
  </si>
  <si>
    <t>درآمد سود سهام</t>
  </si>
  <si>
    <t>درآمد تغییر ارزش</t>
  </si>
  <si>
    <t>درآمد فروش</t>
  </si>
  <si>
    <t>درصد از کل درآمدها</t>
  </si>
  <si>
    <t>98.78%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</si>
  <si>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</si>
  <si>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</si>
  <si>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</si>
  <si>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</si>
  <si>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</si>
  <si>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</si>
  <si>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9998395177</t>
  </si>
  <si>
    <t>9117572501</t>
  </si>
  <si>
    <t>سایر درآمدها</t>
  </si>
  <si>
    <t>سرمایه‌گذاری در سهام</t>
  </si>
  <si>
    <t>درآمد سپرده بانکی</t>
  </si>
  <si>
    <t>-0.95%</t>
  </si>
  <si>
    <t>97.83%</t>
  </si>
  <si>
    <t>-</t>
  </si>
  <si>
    <t>اختیارف شستا-1112-1402/12/09</t>
  </si>
  <si>
    <t>اختیارخ شستا-1612-1402/12/09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</si>
</sst>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3" fontId="3" fillId="0" borderId="0" xfId="1" applyFont="1" applyAlignment="1">
      <alignment horizontal="center"/>
    </xf>
    <xf numFmtId="37" fontId="3" fillId="0" borderId="0" xfId="1" applyNumberFormat="1" applyFont="1" applyAlignment="1">
      <alignment horizontal="center"/>
    </xf>
    <xf numFmtId="37" fontId="3" fillId="0" borderId="2" xfId="1" applyNumberFormat="1" applyFont="1" applyBorder="1" applyAlignment="1">
      <alignment horizontal="center"/>
    </xf>
    <xf numFmtId="10" fontId="3" fillId="0" borderId="0" xfId="2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9" fontId="3" fillId="0" borderId="0" xfId="2" applyNumberFormat="1" applyFont="1" applyAlignment="1">
      <alignment horizontal="center"/>
    </xf>
    <xf numFmtId="43" fontId="3" fillId="0" borderId="0" xfId="1" applyFont="1" applyBorder="1" applyAlignment="1">
      <alignment horizontal="center"/>
    </xf>
    <xf numFmtId="37" fontId="3" fillId="0" borderId="0" xfId="0" applyNumberFormat="1" applyFont="1" applyAlignment="1">
      <alignment horizontal="center"/>
    </xf>
    <xf numFmtId="37" fontId="3" fillId="0" borderId="2" xfId="0" applyNumberFormat="1" applyFont="1" applyBorder="1" applyAlignment="1">
      <alignment horizontal="center"/>
    </xf>
    <xf numFmtId="10" fontId="3" fillId="0" borderId="2" xfId="2" applyNumberFormat="1" applyFont="1" applyBorder="1" applyAlignment="1">
      <alignment horizontal="center"/>
    </xf>
    <xf numFmtId="10" fontId="3" fillId="0" borderId="0" xfId="0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54"/>
  <sheetViews>
    <sheetView rightToLeft="1" tabSelected="1" topLeftCell="D1" workbookViewId="0">
      <selection activeCell="Y54" sqref="Y54"/>
    </sheetView>
  </sheetViews>
  <sheetFormatPr defaultRowHeight="24"/>
  <cols>
    <col min="1" max="1" width="35.5703125" style="3" bestFit="1" customWidth="1"/>
    <col min="2" max="2" width="1" style="3" customWidth="1"/>
    <col min="3" max="3" width="19" style="3" customWidth="1"/>
    <col min="4" max="4" width="1" style="3" customWidth="1"/>
    <col min="5" max="5" width="23" style="3" customWidth="1"/>
    <col min="6" max="6" width="1" style="3" customWidth="1"/>
    <col min="7" max="7" width="26" style="3" customWidth="1"/>
    <col min="8" max="8" width="1" style="3" customWidth="1"/>
    <col min="9" max="9" width="18" style="3" customWidth="1"/>
    <col min="10" max="10" width="1" style="3" customWidth="1"/>
    <col min="11" max="11" width="21" style="3" customWidth="1"/>
    <col min="12" max="12" width="1" style="3" customWidth="1"/>
    <col min="13" max="13" width="19" style="3" customWidth="1"/>
    <col min="14" max="14" width="1" style="3" customWidth="1"/>
    <col min="15" max="15" width="21" style="3" customWidth="1"/>
    <col min="16" max="16" width="1" style="3" customWidth="1"/>
    <col min="17" max="17" width="19" style="3" customWidth="1"/>
    <col min="18" max="18" width="1" style="3" customWidth="1"/>
    <col min="19" max="19" width="17" style="3" customWidth="1"/>
    <col min="20" max="20" width="1" style="3" customWidth="1"/>
    <col min="21" max="21" width="23" style="3" customWidth="1"/>
    <col min="22" max="22" width="1" style="3" customWidth="1"/>
    <col min="23" max="23" width="26" style="3" customWidth="1"/>
    <col min="24" max="24" width="1" style="3" customWidth="1"/>
    <col min="25" max="25" width="32" style="3" customWidth="1"/>
    <col min="26" max="26" width="1" style="3" customWidth="1"/>
    <col min="27" max="27" width="9.140625" style="3" customWidth="1"/>
    <col min="28" max="16384" width="9.140625" style="3"/>
  </cols>
  <sheetData>
    <row r="2" spans="1:25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</row>
    <row r="3" spans="1:25" ht="24.75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</row>
    <row r="4" spans="1:25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</row>
    <row r="6" spans="1:25" ht="24.75">
      <c r="A6" s="2" t="s">
        <v>3</v>
      </c>
      <c r="C6" s="2" t="s">
        <v>4</v>
      </c>
      <c r="D6" s="2" t="s">
        <v>4</v>
      </c>
      <c r="E6" s="2" t="s">
        <v>4</v>
      </c>
      <c r="F6" s="2" t="s">
        <v>4</v>
      </c>
      <c r="G6" s="2" t="s">
        <v>4</v>
      </c>
      <c r="I6" s="2" t="s">
        <v>5</v>
      </c>
      <c r="J6" s="2" t="s">
        <v>5</v>
      </c>
      <c r="K6" s="2" t="s">
        <v>5</v>
      </c>
      <c r="L6" s="2" t="s">
        <v>5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</row>
    <row r="7" spans="1:25" ht="24.75">
      <c r="A7" s="2" t="s">
        <v>3</v>
      </c>
      <c r="C7" s="2" t="s">
        <v>7</v>
      </c>
      <c r="E7" s="2" t="s">
        <v>8</v>
      </c>
      <c r="G7" s="2" t="s">
        <v>9</v>
      </c>
      <c r="I7" s="2" t="s">
        <v>10</v>
      </c>
      <c r="J7" s="2" t="s">
        <v>10</v>
      </c>
      <c r="K7" s="2" t="s">
        <v>10</v>
      </c>
      <c r="M7" s="2" t="s">
        <v>11</v>
      </c>
      <c r="N7" s="2" t="s">
        <v>11</v>
      </c>
      <c r="O7" s="2" t="s">
        <v>11</v>
      </c>
      <c r="Q7" s="2" t="s">
        <v>7</v>
      </c>
      <c r="S7" s="2" t="s">
        <v>12</v>
      </c>
      <c r="U7" s="2" t="s">
        <v>8</v>
      </c>
      <c r="W7" s="2" t="s">
        <v>9</v>
      </c>
      <c r="Y7" s="2" t="s">
        <v>13</v>
      </c>
    </row>
    <row r="8" spans="1:25" ht="24.75">
      <c r="A8" s="2" t="s">
        <v>3</v>
      </c>
      <c r="C8" s="2" t="s">
        <v>7</v>
      </c>
      <c r="E8" s="2" t="s">
        <v>8</v>
      </c>
      <c r="G8" s="2" t="s">
        <v>9</v>
      </c>
      <c r="I8" s="2" t="s">
        <v>7</v>
      </c>
      <c r="K8" s="2" t="s">
        <v>8</v>
      </c>
      <c r="M8" s="2" t="s">
        <v>7</v>
      </c>
      <c r="O8" s="2" t="s">
        <v>14</v>
      </c>
      <c r="Q8" s="2" t="s">
        <v>7</v>
      </c>
      <c r="S8" s="2" t="s">
        <v>12</v>
      </c>
      <c r="U8" s="2" t="s">
        <v>8</v>
      </c>
      <c r="W8" s="2" t="s">
        <v>9</v>
      </c>
      <c r="Y8" s="2" t="s">
        <v>13</v>
      </c>
    </row>
    <row r="9" spans="1:25">
      <c r="A9" s="3" t="s">
        <v>15</v>
      </c>
      <c r="C9" s="5">
        <v>84245315</v>
      </c>
      <c r="D9" s="6"/>
      <c r="E9" s="5">
        <v>314906638895</v>
      </c>
      <c r="F9" s="6"/>
      <c r="G9" s="5">
        <v>276187894629.224</v>
      </c>
      <c r="H9" s="6"/>
      <c r="I9" s="5">
        <v>6400000</v>
      </c>
      <c r="J9" s="6"/>
      <c r="K9" s="5">
        <v>20372528021</v>
      </c>
      <c r="L9" s="6"/>
      <c r="M9" s="5">
        <v>0</v>
      </c>
      <c r="N9" s="6"/>
      <c r="O9" s="5">
        <v>0</v>
      </c>
      <c r="P9" s="6"/>
      <c r="Q9" s="5">
        <v>90645315</v>
      </c>
      <c r="R9" s="6"/>
      <c r="S9" s="5">
        <v>3451</v>
      </c>
      <c r="T9" s="6"/>
      <c r="U9" s="5">
        <v>335279166916</v>
      </c>
      <c r="V9" s="6"/>
      <c r="W9" s="5">
        <v>310955721021.71301</v>
      </c>
      <c r="X9" s="6"/>
      <c r="Y9" s="6" t="s">
        <v>16</v>
      </c>
    </row>
    <row r="10" spans="1:25">
      <c r="A10" s="3" t="s">
        <v>17</v>
      </c>
      <c r="C10" s="5">
        <v>71690503</v>
      </c>
      <c r="D10" s="6"/>
      <c r="E10" s="5">
        <v>139731724948</v>
      </c>
      <c r="F10" s="6"/>
      <c r="G10" s="5">
        <v>120222274383.562</v>
      </c>
      <c r="H10" s="6"/>
      <c r="I10" s="5">
        <v>5000000</v>
      </c>
      <c r="J10" s="6"/>
      <c r="K10" s="5">
        <v>7897163980</v>
      </c>
      <c r="L10" s="6"/>
      <c r="M10" s="5">
        <v>0</v>
      </c>
      <c r="N10" s="6"/>
      <c r="O10" s="5">
        <v>0</v>
      </c>
      <c r="P10" s="6"/>
      <c r="Q10" s="5">
        <v>76690503</v>
      </c>
      <c r="R10" s="6"/>
      <c r="S10" s="5">
        <v>1662</v>
      </c>
      <c r="T10" s="6"/>
      <c r="U10" s="5">
        <v>147628888928</v>
      </c>
      <c r="V10" s="6"/>
      <c r="W10" s="5">
        <v>126701231270.883</v>
      </c>
      <c r="X10" s="6"/>
      <c r="Y10" s="6" t="s">
        <v>18</v>
      </c>
    </row>
    <row r="11" spans="1:25">
      <c r="A11" s="3" t="s">
        <v>19</v>
      </c>
      <c r="C11" s="5">
        <v>32839011</v>
      </c>
      <c r="D11" s="6"/>
      <c r="E11" s="5">
        <v>75077920524</v>
      </c>
      <c r="F11" s="6"/>
      <c r="G11" s="5">
        <v>64993445199.139</v>
      </c>
      <c r="H11" s="6"/>
      <c r="I11" s="5">
        <v>0</v>
      </c>
      <c r="J11" s="6"/>
      <c r="K11" s="5">
        <v>0</v>
      </c>
      <c r="L11" s="6"/>
      <c r="M11" s="5">
        <v>0</v>
      </c>
      <c r="N11" s="6"/>
      <c r="O11" s="5">
        <v>0</v>
      </c>
      <c r="P11" s="6"/>
      <c r="Q11" s="5">
        <v>32839011</v>
      </c>
      <c r="R11" s="6"/>
      <c r="S11" s="5">
        <v>1879</v>
      </c>
      <c r="T11" s="6"/>
      <c r="U11" s="5">
        <v>75077920524</v>
      </c>
      <c r="V11" s="6"/>
      <c r="W11" s="5">
        <v>61337359884.069504</v>
      </c>
      <c r="X11" s="6"/>
      <c r="Y11" s="6" t="s">
        <v>20</v>
      </c>
    </row>
    <row r="12" spans="1:25">
      <c r="A12" s="3" t="s">
        <v>21</v>
      </c>
      <c r="C12" s="5">
        <v>67562551</v>
      </c>
      <c r="D12" s="6"/>
      <c r="E12" s="5">
        <v>156956266610</v>
      </c>
      <c r="F12" s="6"/>
      <c r="G12" s="5">
        <v>144798154039.26199</v>
      </c>
      <c r="H12" s="6"/>
      <c r="I12" s="5">
        <v>0</v>
      </c>
      <c r="J12" s="6"/>
      <c r="K12" s="5">
        <v>0</v>
      </c>
      <c r="L12" s="6"/>
      <c r="M12" s="5">
        <v>-3000000</v>
      </c>
      <c r="N12" s="6"/>
      <c r="O12" s="5">
        <v>6729885188</v>
      </c>
      <c r="P12" s="6"/>
      <c r="Q12" s="5">
        <v>64562551</v>
      </c>
      <c r="R12" s="6"/>
      <c r="S12" s="5">
        <v>2176</v>
      </c>
      <c r="T12" s="6"/>
      <c r="U12" s="5">
        <v>149986890935</v>
      </c>
      <c r="V12" s="6"/>
      <c r="W12" s="5">
        <v>139652206715.69299</v>
      </c>
      <c r="X12" s="6"/>
      <c r="Y12" s="6" t="s">
        <v>22</v>
      </c>
    </row>
    <row r="13" spans="1:25">
      <c r="A13" s="3" t="s">
        <v>23</v>
      </c>
      <c r="C13" s="5">
        <v>38213656</v>
      </c>
      <c r="D13" s="6"/>
      <c r="E13" s="5">
        <v>185436548845</v>
      </c>
      <c r="F13" s="6"/>
      <c r="G13" s="5">
        <v>209304428954.86801</v>
      </c>
      <c r="H13" s="6"/>
      <c r="I13" s="5">
        <v>0</v>
      </c>
      <c r="J13" s="6"/>
      <c r="K13" s="5">
        <v>0</v>
      </c>
      <c r="L13" s="6"/>
      <c r="M13" s="5">
        <v>-6547517</v>
      </c>
      <c r="N13" s="6"/>
      <c r="O13" s="5">
        <v>34912958562</v>
      </c>
      <c r="P13" s="6"/>
      <c r="Q13" s="5">
        <v>31666139</v>
      </c>
      <c r="R13" s="6"/>
      <c r="S13" s="5">
        <v>5220</v>
      </c>
      <c r="T13" s="6"/>
      <c r="U13" s="5">
        <v>153663903065</v>
      </c>
      <c r="V13" s="6"/>
      <c r="W13" s="5">
        <v>164313726968.79901</v>
      </c>
      <c r="X13" s="6"/>
      <c r="Y13" s="6" t="s">
        <v>24</v>
      </c>
    </row>
    <row r="14" spans="1:25">
      <c r="A14" s="3" t="s">
        <v>25</v>
      </c>
      <c r="C14" s="5">
        <v>775410</v>
      </c>
      <c r="D14" s="6"/>
      <c r="E14" s="5">
        <v>122243532582</v>
      </c>
      <c r="F14" s="6"/>
      <c r="G14" s="5">
        <v>114047022101.58</v>
      </c>
      <c r="H14" s="6"/>
      <c r="I14" s="5">
        <v>0</v>
      </c>
      <c r="J14" s="6"/>
      <c r="K14" s="5">
        <v>0</v>
      </c>
      <c r="L14" s="6"/>
      <c r="M14" s="5">
        <v>0</v>
      </c>
      <c r="N14" s="6"/>
      <c r="O14" s="5">
        <v>0</v>
      </c>
      <c r="P14" s="6"/>
      <c r="Q14" s="5">
        <v>775410</v>
      </c>
      <c r="R14" s="6"/>
      <c r="S14" s="5">
        <v>140520</v>
      </c>
      <c r="T14" s="6"/>
      <c r="U14" s="5">
        <v>122243532582</v>
      </c>
      <c r="V14" s="6"/>
      <c r="W14" s="5">
        <v>108312297551.46001</v>
      </c>
      <c r="X14" s="6"/>
      <c r="Y14" s="6" t="s">
        <v>26</v>
      </c>
    </row>
    <row r="15" spans="1:25">
      <c r="A15" s="3" t="s">
        <v>27</v>
      </c>
      <c r="C15" s="5">
        <v>16364311</v>
      </c>
      <c r="D15" s="6"/>
      <c r="E15" s="5">
        <v>88635015867</v>
      </c>
      <c r="F15" s="6"/>
      <c r="G15" s="5">
        <v>90769543890.488998</v>
      </c>
      <c r="H15" s="6"/>
      <c r="I15" s="5">
        <v>500000</v>
      </c>
      <c r="J15" s="6"/>
      <c r="K15" s="5">
        <v>2742542697</v>
      </c>
      <c r="L15" s="6"/>
      <c r="M15" s="5">
        <v>0</v>
      </c>
      <c r="N15" s="6"/>
      <c r="O15" s="5">
        <v>0</v>
      </c>
      <c r="P15" s="6"/>
      <c r="Q15" s="5">
        <v>16864311</v>
      </c>
      <c r="R15" s="6"/>
      <c r="S15" s="5">
        <v>5760</v>
      </c>
      <c r="T15" s="6"/>
      <c r="U15" s="5">
        <v>91377558564</v>
      </c>
      <c r="V15" s="6"/>
      <c r="W15" s="5">
        <v>96560457693.408005</v>
      </c>
      <c r="X15" s="6"/>
      <c r="Y15" s="6" t="s">
        <v>28</v>
      </c>
    </row>
    <row r="16" spans="1:25">
      <c r="A16" s="3" t="s">
        <v>29</v>
      </c>
      <c r="C16" s="5">
        <v>312500</v>
      </c>
      <c r="D16" s="6"/>
      <c r="E16" s="5">
        <v>2443153869</v>
      </c>
      <c r="F16" s="6"/>
      <c r="G16" s="5">
        <v>2904489843.75</v>
      </c>
      <c r="H16" s="6"/>
      <c r="I16" s="5">
        <v>0</v>
      </c>
      <c r="J16" s="6"/>
      <c r="K16" s="5">
        <v>0</v>
      </c>
      <c r="L16" s="6"/>
      <c r="M16" s="5">
        <v>0</v>
      </c>
      <c r="N16" s="6"/>
      <c r="O16" s="5">
        <v>0</v>
      </c>
      <c r="P16" s="6"/>
      <c r="Q16" s="5">
        <v>312500</v>
      </c>
      <c r="R16" s="6"/>
      <c r="S16" s="5">
        <v>8450</v>
      </c>
      <c r="T16" s="6"/>
      <c r="U16" s="5">
        <v>2443153869</v>
      </c>
      <c r="V16" s="6"/>
      <c r="W16" s="5">
        <v>2624913281.25</v>
      </c>
      <c r="X16" s="6"/>
      <c r="Y16" s="6" t="s">
        <v>30</v>
      </c>
    </row>
    <row r="17" spans="1:25">
      <c r="A17" s="3" t="s">
        <v>31</v>
      </c>
      <c r="C17" s="5">
        <v>492473</v>
      </c>
      <c r="D17" s="6"/>
      <c r="E17" s="5">
        <v>3651837987</v>
      </c>
      <c r="F17" s="6"/>
      <c r="G17" s="5">
        <v>4538061622.9755001</v>
      </c>
      <c r="H17" s="6"/>
      <c r="I17" s="5">
        <v>0</v>
      </c>
      <c r="J17" s="6"/>
      <c r="K17" s="5">
        <v>0</v>
      </c>
      <c r="L17" s="6"/>
      <c r="M17" s="5">
        <v>0</v>
      </c>
      <c r="N17" s="6"/>
      <c r="O17" s="5">
        <v>0</v>
      </c>
      <c r="P17" s="6"/>
      <c r="Q17" s="5">
        <v>492473</v>
      </c>
      <c r="R17" s="6"/>
      <c r="S17" s="5">
        <v>9100</v>
      </c>
      <c r="T17" s="6"/>
      <c r="U17" s="5">
        <v>3651837987</v>
      </c>
      <c r="V17" s="6"/>
      <c r="W17" s="5">
        <v>4454839349.415</v>
      </c>
      <c r="X17" s="6"/>
      <c r="Y17" s="6" t="s">
        <v>32</v>
      </c>
    </row>
    <row r="18" spans="1:25">
      <c r="A18" s="3" t="s">
        <v>33</v>
      </c>
      <c r="C18" s="5">
        <v>10149014</v>
      </c>
      <c r="D18" s="6"/>
      <c r="E18" s="5">
        <v>190126184192</v>
      </c>
      <c r="F18" s="6"/>
      <c r="G18" s="5">
        <v>165150829992.879</v>
      </c>
      <c r="H18" s="6"/>
      <c r="I18" s="5">
        <v>0</v>
      </c>
      <c r="J18" s="6"/>
      <c r="K18" s="5">
        <v>0</v>
      </c>
      <c r="L18" s="6"/>
      <c r="M18" s="5">
        <v>0</v>
      </c>
      <c r="N18" s="6"/>
      <c r="O18" s="5">
        <v>0</v>
      </c>
      <c r="P18" s="6"/>
      <c r="Q18" s="5">
        <v>10149014</v>
      </c>
      <c r="R18" s="6"/>
      <c r="S18" s="5">
        <v>15740</v>
      </c>
      <c r="T18" s="6"/>
      <c r="U18" s="5">
        <v>190126184192</v>
      </c>
      <c r="V18" s="6"/>
      <c r="W18" s="5">
        <v>158794994751.858</v>
      </c>
      <c r="X18" s="6"/>
      <c r="Y18" s="6" t="s">
        <v>34</v>
      </c>
    </row>
    <row r="19" spans="1:25">
      <c r="A19" s="3" t="s">
        <v>35</v>
      </c>
      <c r="C19" s="5">
        <v>4091079</v>
      </c>
      <c r="D19" s="6"/>
      <c r="E19" s="5">
        <v>82583156310</v>
      </c>
      <c r="F19" s="6"/>
      <c r="G19" s="5">
        <v>72306585281.511002</v>
      </c>
      <c r="H19" s="6"/>
      <c r="I19" s="5">
        <v>0</v>
      </c>
      <c r="J19" s="6"/>
      <c r="K19" s="5">
        <v>0</v>
      </c>
      <c r="L19" s="6"/>
      <c r="M19" s="5">
        <v>0</v>
      </c>
      <c r="N19" s="6"/>
      <c r="O19" s="5">
        <v>0</v>
      </c>
      <c r="P19" s="6"/>
      <c r="Q19" s="5">
        <v>4091079</v>
      </c>
      <c r="R19" s="6"/>
      <c r="S19" s="5">
        <v>16640</v>
      </c>
      <c r="T19" s="6"/>
      <c r="U19" s="5">
        <v>82583156310</v>
      </c>
      <c r="V19" s="6"/>
      <c r="W19" s="5">
        <v>67670505010.367996</v>
      </c>
      <c r="X19" s="6"/>
      <c r="Y19" s="6" t="s">
        <v>36</v>
      </c>
    </row>
    <row r="20" spans="1:25">
      <c r="A20" s="3" t="s">
        <v>37</v>
      </c>
      <c r="C20" s="5">
        <v>1496857</v>
      </c>
      <c r="D20" s="6"/>
      <c r="E20" s="5">
        <v>49950502709</v>
      </c>
      <c r="F20" s="6"/>
      <c r="G20" s="5">
        <v>39475332093.550499</v>
      </c>
      <c r="H20" s="6"/>
      <c r="I20" s="5">
        <v>0</v>
      </c>
      <c r="J20" s="6"/>
      <c r="K20" s="5">
        <v>0</v>
      </c>
      <c r="L20" s="6"/>
      <c r="M20" s="5">
        <v>0</v>
      </c>
      <c r="N20" s="6"/>
      <c r="O20" s="5">
        <v>0</v>
      </c>
      <c r="P20" s="6"/>
      <c r="Q20" s="5">
        <v>1496857</v>
      </c>
      <c r="R20" s="6"/>
      <c r="S20" s="5">
        <v>23450</v>
      </c>
      <c r="T20" s="6"/>
      <c r="U20" s="5">
        <v>49950502709</v>
      </c>
      <c r="V20" s="6"/>
      <c r="W20" s="5">
        <v>34892443934.932503</v>
      </c>
      <c r="X20" s="6"/>
      <c r="Y20" s="6" t="s">
        <v>38</v>
      </c>
    </row>
    <row r="21" spans="1:25">
      <c r="A21" s="3" t="s">
        <v>39</v>
      </c>
      <c r="C21" s="5">
        <v>1716282</v>
      </c>
      <c r="D21" s="6"/>
      <c r="E21" s="5">
        <v>21747100867</v>
      </c>
      <c r="F21" s="6"/>
      <c r="G21" s="5">
        <v>20762873385.957001</v>
      </c>
      <c r="H21" s="6"/>
      <c r="I21" s="5">
        <v>500000</v>
      </c>
      <c r="J21" s="6"/>
      <c r="K21" s="5">
        <v>5852146230</v>
      </c>
      <c r="L21" s="6"/>
      <c r="M21" s="5">
        <v>0</v>
      </c>
      <c r="N21" s="6"/>
      <c r="O21" s="5">
        <v>0</v>
      </c>
      <c r="P21" s="6"/>
      <c r="Q21" s="5">
        <v>2216282</v>
      </c>
      <c r="R21" s="6"/>
      <c r="S21" s="5">
        <v>11210</v>
      </c>
      <c r="T21" s="6"/>
      <c r="U21" s="5">
        <v>27599247097</v>
      </c>
      <c r="V21" s="6"/>
      <c r="W21" s="5">
        <v>24696696318.741001</v>
      </c>
      <c r="X21" s="6"/>
      <c r="Y21" s="6" t="s">
        <v>40</v>
      </c>
    </row>
    <row r="22" spans="1:25">
      <c r="A22" s="3" t="s">
        <v>41</v>
      </c>
      <c r="C22" s="5">
        <v>101049883</v>
      </c>
      <c r="D22" s="6"/>
      <c r="E22" s="5">
        <v>194722850834</v>
      </c>
      <c r="F22" s="6"/>
      <c r="G22" s="5">
        <v>159914228824.271</v>
      </c>
      <c r="H22" s="6"/>
      <c r="I22" s="5">
        <v>0</v>
      </c>
      <c r="J22" s="6"/>
      <c r="K22" s="5">
        <v>0</v>
      </c>
      <c r="L22" s="6"/>
      <c r="M22" s="5">
        <v>0</v>
      </c>
      <c r="N22" s="6"/>
      <c r="O22" s="5">
        <v>0</v>
      </c>
      <c r="P22" s="6"/>
      <c r="Q22" s="5">
        <v>101049883</v>
      </c>
      <c r="R22" s="6"/>
      <c r="S22" s="5">
        <v>1524</v>
      </c>
      <c r="T22" s="6"/>
      <c r="U22" s="5">
        <v>194722850834</v>
      </c>
      <c r="V22" s="6"/>
      <c r="W22" s="5">
        <v>153083721562.93301</v>
      </c>
      <c r="X22" s="6"/>
      <c r="Y22" s="6" t="s">
        <v>42</v>
      </c>
    </row>
    <row r="23" spans="1:25">
      <c r="A23" s="3" t="s">
        <v>43</v>
      </c>
      <c r="C23" s="5">
        <v>6252000</v>
      </c>
      <c r="D23" s="6"/>
      <c r="E23" s="5">
        <v>55523005172</v>
      </c>
      <c r="F23" s="6"/>
      <c r="G23" s="5">
        <v>43379308188</v>
      </c>
      <c r="H23" s="6"/>
      <c r="I23" s="5">
        <v>0</v>
      </c>
      <c r="J23" s="6"/>
      <c r="K23" s="5">
        <v>0</v>
      </c>
      <c r="L23" s="6"/>
      <c r="M23" s="5">
        <v>0</v>
      </c>
      <c r="N23" s="6"/>
      <c r="O23" s="5">
        <v>0</v>
      </c>
      <c r="P23" s="6"/>
      <c r="Q23" s="5">
        <v>6252000</v>
      </c>
      <c r="R23" s="6"/>
      <c r="S23" s="5">
        <v>6350</v>
      </c>
      <c r="T23" s="6"/>
      <c r="U23" s="5">
        <v>55523005172</v>
      </c>
      <c r="V23" s="6"/>
      <c r="W23" s="5">
        <v>39463983810</v>
      </c>
      <c r="X23" s="6"/>
      <c r="Y23" s="6" t="s">
        <v>44</v>
      </c>
    </row>
    <row r="24" spans="1:25">
      <c r="A24" s="3" t="s">
        <v>45</v>
      </c>
      <c r="C24" s="5">
        <v>224498955</v>
      </c>
      <c r="D24" s="6"/>
      <c r="E24" s="5">
        <v>266591659467</v>
      </c>
      <c r="F24" s="6"/>
      <c r="G24" s="5">
        <v>228965429059.41101</v>
      </c>
      <c r="H24" s="6"/>
      <c r="I24" s="5">
        <v>10000000</v>
      </c>
      <c r="J24" s="6"/>
      <c r="K24" s="5">
        <v>9729019975</v>
      </c>
      <c r="L24" s="6"/>
      <c r="M24" s="5">
        <v>-5000000</v>
      </c>
      <c r="N24" s="6"/>
      <c r="O24" s="5">
        <v>5218762770</v>
      </c>
      <c r="P24" s="6"/>
      <c r="Q24" s="5">
        <v>229498955</v>
      </c>
      <c r="R24" s="6"/>
      <c r="S24" s="5">
        <v>1029</v>
      </c>
      <c r="T24" s="6"/>
      <c r="U24" s="5">
        <v>270428954265</v>
      </c>
      <c r="V24" s="6"/>
      <c r="W24" s="5">
        <v>234749305868.065</v>
      </c>
      <c r="X24" s="6"/>
      <c r="Y24" s="6" t="s">
        <v>46</v>
      </c>
    </row>
    <row r="25" spans="1:25">
      <c r="A25" s="3" t="s">
        <v>47</v>
      </c>
      <c r="C25" s="5">
        <v>4650000</v>
      </c>
      <c r="D25" s="6"/>
      <c r="E25" s="5">
        <v>142879969680</v>
      </c>
      <c r="F25" s="6"/>
      <c r="G25" s="5">
        <v>125634997350</v>
      </c>
      <c r="H25" s="6"/>
      <c r="I25" s="5">
        <v>0</v>
      </c>
      <c r="J25" s="6"/>
      <c r="K25" s="5">
        <v>0</v>
      </c>
      <c r="L25" s="6"/>
      <c r="M25" s="5">
        <v>0</v>
      </c>
      <c r="N25" s="6"/>
      <c r="O25" s="5">
        <v>0</v>
      </c>
      <c r="P25" s="6"/>
      <c r="Q25" s="5">
        <v>4650000</v>
      </c>
      <c r="R25" s="6"/>
      <c r="S25" s="5">
        <v>26250</v>
      </c>
      <c r="T25" s="6"/>
      <c r="U25" s="5">
        <v>142879969680</v>
      </c>
      <c r="V25" s="6"/>
      <c r="W25" s="5">
        <v>121336228125</v>
      </c>
      <c r="X25" s="6"/>
      <c r="Y25" s="6" t="s">
        <v>48</v>
      </c>
    </row>
    <row r="26" spans="1:25">
      <c r="A26" s="3" t="s">
        <v>49</v>
      </c>
      <c r="C26" s="5">
        <v>4447007</v>
      </c>
      <c r="D26" s="6"/>
      <c r="E26" s="5">
        <v>39307741827</v>
      </c>
      <c r="F26" s="6"/>
      <c r="G26" s="5">
        <v>45399020856.754501</v>
      </c>
      <c r="H26" s="6"/>
      <c r="I26" s="5">
        <v>0</v>
      </c>
      <c r="J26" s="6"/>
      <c r="K26" s="5">
        <v>0</v>
      </c>
      <c r="L26" s="6"/>
      <c r="M26" s="5">
        <v>0</v>
      </c>
      <c r="N26" s="6"/>
      <c r="O26" s="5">
        <v>0</v>
      </c>
      <c r="P26" s="6"/>
      <c r="Q26" s="5">
        <v>4447007</v>
      </c>
      <c r="R26" s="6"/>
      <c r="S26" s="5">
        <v>10100</v>
      </c>
      <c r="T26" s="6"/>
      <c r="U26" s="5">
        <v>39307741827</v>
      </c>
      <c r="V26" s="6"/>
      <c r="W26" s="5">
        <v>44647527814.334999</v>
      </c>
      <c r="X26" s="6"/>
      <c r="Y26" s="6" t="s">
        <v>50</v>
      </c>
    </row>
    <row r="27" spans="1:25">
      <c r="A27" s="3" t="s">
        <v>51</v>
      </c>
      <c r="C27" s="5">
        <v>10000000</v>
      </c>
      <c r="D27" s="6"/>
      <c r="E27" s="5">
        <v>92085376000</v>
      </c>
      <c r="F27" s="6"/>
      <c r="G27" s="5">
        <v>79126380000</v>
      </c>
      <c r="H27" s="6"/>
      <c r="I27" s="5">
        <v>0</v>
      </c>
      <c r="J27" s="6"/>
      <c r="K27" s="5">
        <v>0</v>
      </c>
      <c r="L27" s="6"/>
      <c r="M27" s="5">
        <v>0</v>
      </c>
      <c r="N27" s="6"/>
      <c r="O27" s="5">
        <v>0</v>
      </c>
      <c r="P27" s="6"/>
      <c r="Q27" s="5">
        <v>10000000</v>
      </c>
      <c r="R27" s="6"/>
      <c r="S27" s="5">
        <v>8060</v>
      </c>
      <c r="T27" s="6"/>
      <c r="U27" s="5">
        <v>92085376000</v>
      </c>
      <c r="V27" s="6"/>
      <c r="W27" s="5">
        <v>80120430000</v>
      </c>
      <c r="X27" s="6"/>
      <c r="Y27" s="6" t="s">
        <v>52</v>
      </c>
    </row>
    <row r="28" spans="1:25">
      <c r="A28" s="3" t="s">
        <v>53</v>
      </c>
      <c r="C28" s="5">
        <v>5120812</v>
      </c>
      <c r="D28" s="6"/>
      <c r="E28" s="5">
        <v>66713137133</v>
      </c>
      <c r="F28" s="6"/>
      <c r="G28" s="5">
        <v>62611220973.779999</v>
      </c>
      <c r="H28" s="6"/>
      <c r="I28" s="5">
        <v>500000</v>
      </c>
      <c r="J28" s="6"/>
      <c r="K28" s="5">
        <v>5900470521</v>
      </c>
      <c r="L28" s="6"/>
      <c r="M28" s="5">
        <v>0</v>
      </c>
      <c r="N28" s="6"/>
      <c r="O28" s="5">
        <v>0</v>
      </c>
      <c r="P28" s="6"/>
      <c r="Q28" s="5">
        <v>5620812</v>
      </c>
      <c r="R28" s="6"/>
      <c r="S28" s="5">
        <v>12910</v>
      </c>
      <c r="T28" s="6"/>
      <c r="U28" s="5">
        <v>72613607654</v>
      </c>
      <c r="V28" s="6"/>
      <c r="W28" s="5">
        <v>72132923056.626007</v>
      </c>
      <c r="X28" s="6"/>
      <c r="Y28" s="6" t="s">
        <v>54</v>
      </c>
    </row>
    <row r="29" spans="1:25">
      <c r="A29" s="3" t="s">
        <v>55</v>
      </c>
      <c r="C29" s="5">
        <v>7000000</v>
      </c>
      <c r="D29" s="6"/>
      <c r="E29" s="5">
        <v>95365432192</v>
      </c>
      <c r="F29" s="6"/>
      <c r="G29" s="5">
        <v>92128554000</v>
      </c>
      <c r="H29" s="6"/>
      <c r="I29" s="5">
        <v>0</v>
      </c>
      <c r="J29" s="6"/>
      <c r="K29" s="5">
        <v>0</v>
      </c>
      <c r="L29" s="6"/>
      <c r="M29" s="5">
        <v>0</v>
      </c>
      <c r="N29" s="6"/>
      <c r="O29" s="5">
        <v>0</v>
      </c>
      <c r="P29" s="6"/>
      <c r="Q29" s="5">
        <v>7000000</v>
      </c>
      <c r="R29" s="6"/>
      <c r="S29" s="5">
        <v>11160</v>
      </c>
      <c r="T29" s="6"/>
      <c r="U29" s="5">
        <v>95365432192</v>
      </c>
      <c r="V29" s="6"/>
      <c r="W29" s="5">
        <v>77655186000</v>
      </c>
      <c r="X29" s="6"/>
      <c r="Y29" s="6" t="s">
        <v>56</v>
      </c>
    </row>
    <row r="30" spans="1:25">
      <c r="A30" s="3" t="s">
        <v>57</v>
      </c>
      <c r="C30" s="5">
        <v>34755636</v>
      </c>
      <c r="D30" s="6"/>
      <c r="E30" s="5">
        <v>208184657221</v>
      </c>
      <c r="F30" s="6"/>
      <c r="G30" s="5">
        <v>174817130226.948</v>
      </c>
      <c r="H30" s="6"/>
      <c r="I30" s="5">
        <v>0</v>
      </c>
      <c r="J30" s="6"/>
      <c r="K30" s="5">
        <v>0</v>
      </c>
      <c r="L30" s="6"/>
      <c r="M30" s="5">
        <v>0</v>
      </c>
      <c r="N30" s="6"/>
      <c r="O30" s="5">
        <v>0</v>
      </c>
      <c r="P30" s="6"/>
      <c r="Q30" s="5">
        <v>34755636</v>
      </c>
      <c r="R30" s="6"/>
      <c r="S30" s="5">
        <v>4915</v>
      </c>
      <c r="T30" s="6"/>
      <c r="U30" s="5">
        <v>208184657221</v>
      </c>
      <c r="V30" s="6"/>
      <c r="W30" s="5">
        <v>169807548431.90701</v>
      </c>
      <c r="X30" s="6"/>
      <c r="Y30" s="6" t="s">
        <v>58</v>
      </c>
    </row>
    <row r="31" spans="1:25">
      <c r="A31" s="3" t="s">
        <v>59</v>
      </c>
      <c r="C31" s="5">
        <v>6523000</v>
      </c>
      <c r="D31" s="6"/>
      <c r="E31" s="5">
        <v>150389072409</v>
      </c>
      <c r="F31" s="6"/>
      <c r="G31" s="5">
        <v>125015147532</v>
      </c>
      <c r="H31" s="6"/>
      <c r="I31" s="5">
        <v>0</v>
      </c>
      <c r="J31" s="6"/>
      <c r="K31" s="5">
        <v>0</v>
      </c>
      <c r="L31" s="6"/>
      <c r="M31" s="5">
        <v>-312910</v>
      </c>
      <c r="N31" s="6"/>
      <c r="O31" s="5">
        <v>6100558437</v>
      </c>
      <c r="P31" s="6"/>
      <c r="Q31" s="5">
        <v>6210090</v>
      </c>
      <c r="R31" s="6"/>
      <c r="S31" s="5">
        <v>19640</v>
      </c>
      <c r="T31" s="6"/>
      <c r="U31" s="5">
        <v>143174869646</v>
      </c>
      <c r="V31" s="6"/>
      <c r="W31" s="5">
        <v>121240468902.78</v>
      </c>
      <c r="X31" s="6"/>
      <c r="Y31" s="6" t="s">
        <v>48</v>
      </c>
    </row>
    <row r="32" spans="1:25">
      <c r="A32" s="3" t="s">
        <v>60</v>
      </c>
      <c r="C32" s="5">
        <v>1512114</v>
      </c>
      <c r="D32" s="6"/>
      <c r="E32" s="5">
        <v>72980981157</v>
      </c>
      <c r="F32" s="6"/>
      <c r="G32" s="5">
        <v>70541277135.380997</v>
      </c>
      <c r="H32" s="6"/>
      <c r="I32" s="5">
        <v>0</v>
      </c>
      <c r="J32" s="6"/>
      <c r="K32" s="5">
        <v>0</v>
      </c>
      <c r="L32" s="6"/>
      <c r="M32" s="5">
        <v>0</v>
      </c>
      <c r="N32" s="6"/>
      <c r="O32" s="5">
        <v>0</v>
      </c>
      <c r="P32" s="6"/>
      <c r="Q32" s="5">
        <v>1512114</v>
      </c>
      <c r="R32" s="6"/>
      <c r="S32" s="5">
        <v>37670</v>
      </c>
      <c r="T32" s="6"/>
      <c r="U32" s="5">
        <v>72980981157</v>
      </c>
      <c r="V32" s="6"/>
      <c r="W32" s="5">
        <v>56622414440.439003</v>
      </c>
      <c r="X32" s="6"/>
      <c r="Y32" s="6" t="s">
        <v>61</v>
      </c>
    </row>
    <row r="33" spans="1:25">
      <c r="A33" s="3" t="s">
        <v>62</v>
      </c>
      <c r="C33" s="5">
        <v>4040848</v>
      </c>
      <c r="D33" s="6"/>
      <c r="E33" s="5">
        <v>138741667867</v>
      </c>
      <c r="F33" s="6"/>
      <c r="G33" s="5">
        <v>120504148632</v>
      </c>
      <c r="H33" s="6"/>
      <c r="I33" s="5">
        <v>0</v>
      </c>
      <c r="J33" s="6"/>
      <c r="K33" s="5">
        <v>0</v>
      </c>
      <c r="L33" s="6"/>
      <c r="M33" s="5">
        <v>0</v>
      </c>
      <c r="N33" s="6"/>
      <c r="O33" s="5">
        <v>0</v>
      </c>
      <c r="P33" s="6"/>
      <c r="Q33" s="5">
        <v>4040848</v>
      </c>
      <c r="R33" s="6"/>
      <c r="S33" s="5">
        <v>30300</v>
      </c>
      <c r="T33" s="6"/>
      <c r="U33" s="5">
        <v>138741667867</v>
      </c>
      <c r="V33" s="6"/>
      <c r="W33" s="5">
        <v>121709190118.32001</v>
      </c>
      <c r="X33" s="6"/>
      <c r="Y33" s="6" t="s">
        <v>63</v>
      </c>
    </row>
    <row r="34" spans="1:25">
      <c r="A34" s="3" t="s">
        <v>64</v>
      </c>
      <c r="C34" s="5">
        <v>2854838</v>
      </c>
      <c r="D34" s="6"/>
      <c r="E34" s="5">
        <v>187257935987</v>
      </c>
      <c r="F34" s="6"/>
      <c r="G34" s="5">
        <v>153698048824.82401</v>
      </c>
      <c r="H34" s="6"/>
      <c r="I34" s="5">
        <v>0</v>
      </c>
      <c r="J34" s="6"/>
      <c r="K34" s="5">
        <v>0</v>
      </c>
      <c r="L34" s="6"/>
      <c r="M34" s="5">
        <v>0</v>
      </c>
      <c r="N34" s="6"/>
      <c r="O34" s="5">
        <v>0</v>
      </c>
      <c r="P34" s="6"/>
      <c r="Q34" s="5">
        <v>2854838</v>
      </c>
      <c r="R34" s="6"/>
      <c r="S34" s="5">
        <v>54030</v>
      </c>
      <c r="T34" s="6"/>
      <c r="U34" s="5">
        <v>187257935987</v>
      </c>
      <c r="V34" s="6"/>
      <c r="W34" s="5">
        <v>153329128102.017</v>
      </c>
      <c r="X34" s="6"/>
      <c r="Y34" s="6" t="s">
        <v>42</v>
      </c>
    </row>
    <row r="35" spans="1:25">
      <c r="A35" s="3" t="s">
        <v>65</v>
      </c>
      <c r="C35" s="5">
        <v>503596</v>
      </c>
      <c r="D35" s="6"/>
      <c r="E35" s="5">
        <v>16245114695</v>
      </c>
      <c r="F35" s="6"/>
      <c r="G35" s="5">
        <v>15273293911.938</v>
      </c>
      <c r="H35" s="6"/>
      <c r="I35" s="5">
        <v>0</v>
      </c>
      <c r="J35" s="6"/>
      <c r="K35" s="5">
        <v>0</v>
      </c>
      <c r="L35" s="6"/>
      <c r="M35" s="5">
        <v>0</v>
      </c>
      <c r="N35" s="6"/>
      <c r="O35" s="5">
        <v>0</v>
      </c>
      <c r="P35" s="6"/>
      <c r="Q35" s="5">
        <v>503596</v>
      </c>
      <c r="R35" s="6"/>
      <c r="S35" s="5">
        <v>29140</v>
      </c>
      <c r="T35" s="6"/>
      <c r="U35" s="5">
        <v>16245114695</v>
      </c>
      <c r="V35" s="6"/>
      <c r="W35" s="5">
        <v>14587472454.732</v>
      </c>
      <c r="X35" s="6"/>
      <c r="Y35" s="6" t="s">
        <v>66</v>
      </c>
    </row>
    <row r="36" spans="1:25">
      <c r="A36" s="3" t="s">
        <v>67</v>
      </c>
      <c r="C36" s="5">
        <v>306282</v>
      </c>
      <c r="D36" s="6"/>
      <c r="E36" s="5">
        <v>1001343177268</v>
      </c>
      <c r="F36" s="6"/>
      <c r="G36" s="5">
        <v>1373265674523.1599</v>
      </c>
      <c r="H36" s="6"/>
      <c r="I36" s="5">
        <v>0</v>
      </c>
      <c r="J36" s="6"/>
      <c r="K36" s="5">
        <v>0</v>
      </c>
      <c r="L36" s="6"/>
      <c r="M36" s="5">
        <v>0</v>
      </c>
      <c r="N36" s="6"/>
      <c r="O36" s="5">
        <v>0</v>
      </c>
      <c r="P36" s="6"/>
      <c r="Q36" s="5">
        <v>306282</v>
      </c>
      <c r="R36" s="6"/>
      <c r="S36" s="5">
        <v>4464380</v>
      </c>
      <c r="T36" s="6"/>
      <c r="U36" s="5">
        <v>1001343177268</v>
      </c>
      <c r="V36" s="6"/>
      <c r="W36" s="5">
        <v>1364077572995.6201</v>
      </c>
      <c r="X36" s="6"/>
      <c r="Y36" s="6" t="s">
        <v>68</v>
      </c>
    </row>
    <row r="37" spans="1:25">
      <c r="A37" s="3" t="s">
        <v>69</v>
      </c>
      <c r="C37" s="5">
        <v>10968660</v>
      </c>
      <c r="D37" s="6"/>
      <c r="E37" s="5">
        <v>52222695427</v>
      </c>
      <c r="F37" s="6"/>
      <c r="G37" s="5">
        <v>39066869562.759003</v>
      </c>
      <c r="H37" s="6"/>
      <c r="I37" s="5">
        <v>0</v>
      </c>
      <c r="J37" s="6"/>
      <c r="K37" s="5">
        <v>0</v>
      </c>
      <c r="L37" s="6"/>
      <c r="M37" s="5">
        <v>0</v>
      </c>
      <c r="N37" s="6"/>
      <c r="O37" s="5">
        <v>0</v>
      </c>
      <c r="P37" s="6"/>
      <c r="Q37" s="5">
        <v>10968660</v>
      </c>
      <c r="R37" s="6"/>
      <c r="S37" s="5">
        <v>3503</v>
      </c>
      <c r="T37" s="6"/>
      <c r="U37" s="5">
        <v>52222695427</v>
      </c>
      <c r="V37" s="6"/>
      <c r="W37" s="5">
        <v>38194597844.918999</v>
      </c>
      <c r="X37" s="6"/>
      <c r="Y37" s="6" t="s">
        <v>70</v>
      </c>
    </row>
    <row r="38" spans="1:25">
      <c r="A38" s="3" t="s">
        <v>71</v>
      </c>
      <c r="C38" s="5">
        <v>12331929</v>
      </c>
      <c r="D38" s="6"/>
      <c r="E38" s="5">
        <v>222339205640</v>
      </c>
      <c r="F38" s="6"/>
      <c r="G38" s="5">
        <v>221266900105.22299</v>
      </c>
      <c r="H38" s="6"/>
      <c r="I38" s="5">
        <v>0</v>
      </c>
      <c r="J38" s="6"/>
      <c r="K38" s="5">
        <v>0</v>
      </c>
      <c r="L38" s="6"/>
      <c r="M38" s="5">
        <v>0</v>
      </c>
      <c r="N38" s="6"/>
      <c r="O38" s="5">
        <v>0</v>
      </c>
      <c r="P38" s="6"/>
      <c r="Q38" s="5">
        <v>12331929</v>
      </c>
      <c r="R38" s="6"/>
      <c r="S38" s="5">
        <v>16900</v>
      </c>
      <c r="T38" s="6"/>
      <c r="U38" s="5">
        <v>222339205640</v>
      </c>
      <c r="V38" s="6"/>
      <c r="W38" s="5">
        <v>207169562979.405</v>
      </c>
      <c r="X38" s="6"/>
      <c r="Y38" s="6" t="s">
        <v>72</v>
      </c>
    </row>
    <row r="39" spans="1:25">
      <c r="A39" s="3" t="s">
        <v>73</v>
      </c>
      <c r="C39" s="5">
        <v>9000000</v>
      </c>
      <c r="D39" s="6"/>
      <c r="E39" s="5">
        <v>21895220811</v>
      </c>
      <c r="F39" s="6"/>
      <c r="G39" s="5">
        <v>15056875350</v>
      </c>
      <c r="H39" s="6"/>
      <c r="I39" s="5">
        <v>0</v>
      </c>
      <c r="J39" s="6"/>
      <c r="K39" s="5">
        <v>0</v>
      </c>
      <c r="L39" s="6"/>
      <c r="M39" s="5">
        <v>0</v>
      </c>
      <c r="N39" s="6"/>
      <c r="O39" s="5">
        <v>0</v>
      </c>
      <c r="P39" s="6"/>
      <c r="Q39" s="5">
        <v>9000000</v>
      </c>
      <c r="R39" s="6"/>
      <c r="S39" s="5">
        <v>1421</v>
      </c>
      <c r="T39" s="6"/>
      <c r="U39" s="5">
        <v>21895220811</v>
      </c>
      <c r="V39" s="6"/>
      <c r="W39" s="5">
        <v>12712905450</v>
      </c>
      <c r="X39" s="6"/>
      <c r="Y39" s="6" t="s">
        <v>74</v>
      </c>
    </row>
    <row r="40" spans="1:25">
      <c r="A40" s="3" t="s">
        <v>75</v>
      </c>
      <c r="C40" s="5">
        <v>5679000</v>
      </c>
      <c r="D40" s="6"/>
      <c r="E40" s="5">
        <v>102381675596</v>
      </c>
      <c r="F40" s="6"/>
      <c r="G40" s="5">
        <v>121372013925</v>
      </c>
      <c r="H40" s="6"/>
      <c r="I40" s="5">
        <v>0</v>
      </c>
      <c r="J40" s="6"/>
      <c r="K40" s="5">
        <v>0</v>
      </c>
      <c r="L40" s="6"/>
      <c r="M40" s="5">
        <v>0</v>
      </c>
      <c r="N40" s="6"/>
      <c r="O40" s="5">
        <v>0</v>
      </c>
      <c r="P40" s="6"/>
      <c r="Q40" s="5">
        <v>5679000</v>
      </c>
      <c r="R40" s="6"/>
      <c r="S40" s="5">
        <v>11130</v>
      </c>
      <c r="T40" s="6"/>
      <c r="U40" s="5">
        <v>54030669596</v>
      </c>
      <c r="V40" s="6"/>
      <c r="W40" s="5">
        <v>62831186743.5</v>
      </c>
      <c r="X40" s="6"/>
      <c r="Y40" s="6" t="s">
        <v>76</v>
      </c>
    </row>
    <row r="41" spans="1:25">
      <c r="A41" s="3" t="s">
        <v>77</v>
      </c>
      <c r="C41" s="5">
        <v>56078504</v>
      </c>
      <c r="D41" s="6"/>
      <c r="E41" s="5">
        <v>279089446727</v>
      </c>
      <c r="F41" s="6"/>
      <c r="G41" s="5">
        <v>269805010601.80801</v>
      </c>
      <c r="H41" s="6"/>
      <c r="I41" s="5">
        <v>4400000</v>
      </c>
      <c r="J41" s="6"/>
      <c r="K41" s="5">
        <v>20346864295</v>
      </c>
      <c r="L41" s="6"/>
      <c r="M41" s="5">
        <v>0</v>
      </c>
      <c r="N41" s="6"/>
      <c r="O41" s="5">
        <v>0</v>
      </c>
      <c r="P41" s="6"/>
      <c r="Q41" s="5">
        <v>60478504</v>
      </c>
      <c r="R41" s="6"/>
      <c r="S41" s="5">
        <v>4698</v>
      </c>
      <c r="T41" s="6"/>
      <c r="U41" s="5">
        <v>299436311022</v>
      </c>
      <c r="V41" s="6"/>
      <c r="W41" s="5">
        <v>282437450121.83801</v>
      </c>
      <c r="X41" s="6"/>
      <c r="Y41" s="6" t="s">
        <v>78</v>
      </c>
    </row>
    <row r="42" spans="1:25">
      <c r="A42" s="3" t="s">
        <v>79</v>
      </c>
      <c r="C42" s="5">
        <v>17111041</v>
      </c>
      <c r="D42" s="6"/>
      <c r="E42" s="5">
        <v>202759086362</v>
      </c>
      <c r="F42" s="6"/>
      <c r="G42" s="5">
        <v>189823010215.51801</v>
      </c>
      <c r="H42" s="6"/>
      <c r="I42" s="5">
        <v>0</v>
      </c>
      <c r="J42" s="6"/>
      <c r="K42" s="5">
        <v>0</v>
      </c>
      <c r="L42" s="6"/>
      <c r="M42" s="5">
        <v>0</v>
      </c>
      <c r="N42" s="6"/>
      <c r="O42" s="5">
        <v>0</v>
      </c>
      <c r="P42" s="6"/>
      <c r="Q42" s="5">
        <v>17111041</v>
      </c>
      <c r="R42" s="6"/>
      <c r="S42" s="5">
        <v>8360</v>
      </c>
      <c r="T42" s="6"/>
      <c r="U42" s="5">
        <v>202759086362</v>
      </c>
      <c r="V42" s="6"/>
      <c r="W42" s="5">
        <v>142197165358.578</v>
      </c>
      <c r="X42" s="6"/>
      <c r="Y42" s="6" t="s">
        <v>80</v>
      </c>
    </row>
    <row r="43" spans="1:25">
      <c r="A43" s="3" t="s">
        <v>81</v>
      </c>
      <c r="C43" s="5">
        <v>13393577</v>
      </c>
      <c r="D43" s="6"/>
      <c r="E43" s="5">
        <v>77924283570</v>
      </c>
      <c r="F43" s="6"/>
      <c r="G43" s="5">
        <v>75622868031.707993</v>
      </c>
      <c r="H43" s="6"/>
      <c r="I43" s="5">
        <v>0</v>
      </c>
      <c r="J43" s="6"/>
      <c r="K43" s="5">
        <v>0</v>
      </c>
      <c r="L43" s="6"/>
      <c r="M43" s="5">
        <v>-12712260</v>
      </c>
      <c r="N43" s="6"/>
      <c r="O43" s="5">
        <v>70848095416</v>
      </c>
      <c r="P43" s="6"/>
      <c r="Q43" s="5">
        <v>681317</v>
      </c>
      <c r="R43" s="6"/>
      <c r="S43" s="5">
        <v>5600</v>
      </c>
      <c r="T43" s="6"/>
      <c r="U43" s="5">
        <v>3963925326</v>
      </c>
      <c r="V43" s="6"/>
      <c r="W43" s="5">
        <v>3792673717.5599999</v>
      </c>
      <c r="X43" s="6"/>
      <c r="Y43" s="6" t="s">
        <v>82</v>
      </c>
    </row>
    <row r="44" spans="1:25">
      <c r="A44" s="3" t="s">
        <v>83</v>
      </c>
      <c r="C44" s="5">
        <v>18586166</v>
      </c>
      <c r="D44" s="6"/>
      <c r="E44" s="5">
        <v>164777441803</v>
      </c>
      <c r="F44" s="6"/>
      <c r="G44" s="5">
        <v>138936348908.496</v>
      </c>
      <c r="H44" s="6"/>
      <c r="I44" s="5">
        <v>0</v>
      </c>
      <c r="J44" s="6"/>
      <c r="K44" s="5">
        <v>0</v>
      </c>
      <c r="L44" s="6"/>
      <c r="M44" s="5">
        <v>0</v>
      </c>
      <c r="N44" s="6"/>
      <c r="O44" s="5">
        <v>0</v>
      </c>
      <c r="P44" s="6"/>
      <c r="Q44" s="5">
        <v>18586166</v>
      </c>
      <c r="R44" s="6"/>
      <c r="S44" s="5">
        <v>6420</v>
      </c>
      <c r="T44" s="6"/>
      <c r="U44" s="5">
        <v>164777441803</v>
      </c>
      <c r="V44" s="6"/>
      <c r="W44" s="5">
        <v>118613212764.966</v>
      </c>
      <c r="X44" s="6"/>
      <c r="Y44" s="6" t="s">
        <v>84</v>
      </c>
    </row>
    <row r="45" spans="1:25">
      <c r="A45" s="3" t="s">
        <v>85</v>
      </c>
      <c r="C45" s="5">
        <v>59687567</v>
      </c>
      <c r="D45" s="6"/>
      <c r="E45" s="5">
        <v>199995406601</v>
      </c>
      <c r="F45" s="6"/>
      <c r="G45" s="5">
        <v>160138217710.16901</v>
      </c>
      <c r="H45" s="6"/>
      <c r="I45" s="5">
        <v>0</v>
      </c>
      <c r="J45" s="6"/>
      <c r="K45" s="5">
        <v>0</v>
      </c>
      <c r="L45" s="6"/>
      <c r="M45" s="5">
        <v>0</v>
      </c>
      <c r="N45" s="6"/>
      <c r="O45" s="5">
        <v>0</v>
      </c>
      <c r="P45" s="6"/>
      <c r="Q45" s="5">
        <v>59687567</v>
      </c>
      <c r="R45" s="6"/>
      <c r="S45" s="5">
        <v>2672</v>
      </c>
      <c r="T45" s="6"/>
      <c r="U45" s="5">
        <v>199995406601</v>
      </c>
      <c r="V45" s="6"/>
      <c r="W45" s="5">
        <v>158536242208.80701</v>
      </c>
      <c r="X45" s="6"/>
      <c r="Y45" s="6" t="s">
        <v>34</v>
      </c>
    </row>
    <row r="46" spans="1:25">
      <c r="A46" s="3" t="s">
        <v>86</v>
      </c>
      <c r="C46" s="5">
        <v>68942327</v>
      </c>
      <c r="D46" s="6"/>
      <c r="E46" s="5">
        <v>111411936896</v>
      </c>
      <c r="F46" s="6"/>
      <c r="G46" s="5">
        <v>108006621363.256</v>
      </c>
      <c r="H46" s="6"/>
      <c r="I46" s="5">
        <v>0</v>
      </c>
      <c r="J46" s="6"/>
      <c r="K46" s="5">
        <v>0</v>
      </c>
      <c r="L46" s="6"/>
      <c r="M46" s="5">
        <v>0</v>
      </c>
      <c r="N46" s="6"/>
      <c r="O46" s="5">
        <v>0</v>
      </c>
      <c r="P46" s="6"/>
      <c r="Q46" s="5">
        <v>68942327</v>
      </c>
      <c r="R46" s="6"/>
      <c r="S46" s="5">
        <v>1558</v>
      </c>
      <c r="T46" s="6"/>
      <c r="U46" s="5">
        <v>111411936896</v>
      </c>
      <c r="V46" s="6"/>
      <c r="W46" s="5">
        <v>106773043200.47701</v>
      </c>
      <c r="X46" s="6"/>
      <c r="Y46" s="6" t="s">
        <v>87</v>
      </c>
    </row>
    <row r="47" spans="1:25">
      <c r="A47" s="3" t="s">
        <v>88</v>
      </c>
      <c r="C47" s="5">
        <v>15092307</v>
      </c>
      <c r="D47" s="6"/>
      <c r="E47" s="5">
        <v>123677955387</v>
      </c>
      <c r="F47" s="6"/>
      <c r="G47" s="5">
        <v>125721015140.673</v>
      </c>
      <c r="H47" s="6"/>
      <c r="I47" s="5">
        <v>0</v>
      </c>
      <c r="J47" s="6"/>
      <c r="K47" s="5">
        <v>0</v>
      </c>
      <c r="L47" s="6"/>
      <c r="M47" s="5">
        <v>0</v>
      </c>
      <c r="N47" s="6"/>
      <c r="O47" s="5">
        <v>0</v>
      </c>
      <c r="P47" s="6"/>
      <c r="Q47" s="5">
        <v>15092307</v>
      </c>
      <c r="R47" s="6"/>
      <c r="S47" s="5">
        <v>8220</v>
      </c>
      <c r="T47" s="6"/>
      <c r="U47" s="5">
        <v>123677955387</v>
      </c>
      <c r="V47" s="6"/>
      <c r="W47" s="5">
        <v>123320613896.937</v>
      </c>
      <c r="X47" s="6"/>
      <c r="Y47" s="6" t="s">
        <v>89</v>
      </c>
    </row>
    <row r="48" spans="1:25">
      <c r="A48" s="3" t="s">
        <v>90</v>
      </c>
      <c r="C48" s="5">
        <v>28839730</v>
      </c>
      <c r="D48" s="6"/>
      <c r="E48" s="5">
        <v>152418748416</v>
      </c>
      <c r="F48" s="6"/>
      <c r="G48" s="5">
        <v>119890134742.383</v>
      </c>
      <c r="H48" s="6"/>
      <c r="I48" s="5">
        <v>0</v>
      </c>
      <c r="J48" s="6"/>
      <c r="K48" s="5">
        <v>0</v>
      </c>
      <c r="L48" s="6"/>
      <c r="M48" s="5">
        <v>0</v>
      </c>
      <c r="N48" s="6"/>
      <c r="O48" s="5">
        <v>0</v>
      </c>
      <c r="P48" s="6"/>
      <c r="Q48" s="5">
        <v>28839730</v>
      </c>
      <c r="R48" s="6"/>
      <c r="S48" s="5">
        <v>3802</v>
      </c>
      <c r="T48" s="6"/>
      <c r="U48" s="5">
        <v>152418748416</v>
      </c>
      <c r="V48" s="6"/>
      <c r="W48" s="5">
        <v>108996243971.91299</v>
      </c>
      <c r="X48" s="6"/>
      <c r="Y48" s="6" t="s">
        <v>91</v>
      </c>
    </row>
    <row r="49" spans="1:25">
      <c r="A49" s="3" t="s">
        <v>92</v>
      </c>
      <c r="C49" s="5">
        <v>21432999</v>
      </c>
      <c r="D49" s="6"/>
      <c r="E49" s="5">
        <v>102705608560</v>
      </c>
      <c r="F49" s="6"/>
      <c r="G49" s="5">
        <v>103288931436.04601</v>
      </c>
      <c r="H49" s="6"/>
      <c r="I49" s="5">
        <v>0</v>
      </c>
      <c r="J49" s="6"/>
      <c r="K49" s="5">
        <v>0</v>
      </c>
      <c r="L49" s="6"/>
      <c r="M49" s="5">
        <v>-2674706</v>
      </c>
      <c r="N49" s="6"/>
      <c r="O49" s="5">
        <v>12821179278</v>
      </c>
      <c r="P49" s="6"/>
      <c r="Q49" s="5">
        <v>18758293</v>
      </c>
      <c r="R49" s="6"/>
      <c r="S49" s="5">
        <v>4730</v>
      </c>
      <c r="T49" s="6"/>
      <c r="U49" s="5">
        <v>89888582469</v>
      </c>
      <c r="V49" s="6"/>
      <c r="W49" s="5">
        <v>88198801870.954498</v>
      </c>
      <c r="X49" s="6"/>
      <c r="Y49" s="6" t="s">
        <v>93</v>
      </c>
    </row>
    <row r="50" spans="1:25">
      <c r="A50" s="3" t="s">
        <v>94</v>
      </c>
      <c r="C50" s="5">
        <v>0</v>
      </c>
      <c r="D50" s="6"/>
      <c r="E50" s="5">
        <v>0</v>
      </c>
      <c r="F50" s="6"/>
      <c r="G50" s="5">
        <v>0</v>
      </c>
      <c r="H50" s="6"/>
      <c r="I50" s="5">
        <v>5679000</v>
      </c>
      <c r="J50" s="6"/>
      <c r="K50" s="5">
        <v>0</v>
      </c>
      <c r="L50" s="6"/>
      <c r="M50" s="5">
        <v>0</v>
      </c>
      <c r="N50" s="6"/>
      <c r="O50" s="5">
        <v>0</v>
      </c>
      <c r="P50" s="6"/>
      <c r="Q50" s="5">
        <v>5679000</v>
      </c>
      <c r="R50" s="6"/>
      <c r="S50" s="5">
        <v>10130</v>
      </c>
      <c r="T50" s="6"/>
      <c r="U50" s="5">
        <v>48351006000</v>
      </c>
      <c r="V50" s="6"/>
      <c r="W50" s="5">
        <v>57185976793.5</v>
      </c>
      <c r="X50" s="6"/>
      <c r="Y50" s="6" t="s">
        <v>95</v>
      </c>
    </row>
    <row r="51" spans="1:25">
      <c r="A51" s="3" t="s">
        <v>96</v>
      </c>
      <c r="C51" s="6" t="s">
        <v>96</v>
      </c>
      <c r="D51" s="6"/>
      <c r="E51" s="7">
        <f>SUM(E9:E50)</f>
        <v>5975420074910</v>
      </c>
      <c r="F51" s="6"/>
      <c r="G51" s="7">
        <f>SUM(G9:G50)</f>
        <v>5883729612550.252</v>
      </c>
      <c r="H51" s="6"/>
      <c r="I51" s="6" t="s">
        <v>96</v>
      </c>
      <c r="J51" s="6"/>
      <c r="K51" s="7">
        <f>SUM(K9:K50)</f>
        <v>72840735719</v>
      </c>
      <c r="L51" s="6"/>
      <c r="M51" s="6" t="s">
        <v>96</v>
      </c>
      <c r="N51" s="6"/>
      <c r="O51" s="7">
        <f>SUM(O9:O50)</f>
        <v>136631439651</v>
      </c>
      <c r="P51" s="6"/>
      <c r="Q51" s="6" t="s">
        <v>96</v>
      </c>
      <c r="R51" s="6"/>
      <c r="S51" s="6" t="s">
        <v>96</v>
      </c>
      <c r="T51" s="6"/>
      <c r="U51" s="7">
        <f>SUM(U9:U50)</f>
        <v>5909635476899</v>
      </c>
      <c r="V51" s="6"/>
      <c r="W51" s="7">
        <f>SUM(W9:W50)</f>
        <v>5636490172358.7158</v>
      </c>
      <c r="X51" s="6"/>
      <c r="Y51" s="8" t="s">
        <v>97</v>
      </c>
    </row>
    <row r="52" spans="1:25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4" spans="1:25">
      <c r="Y54" s="4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8" sqref="C8:E10"/>
    </sheetView>
  </sheetViews>
  <sheetFormatPr defaultRowHeight="24"/>
  <cols>
    <col min="1" max="1" width="14.7109375" style="3" bestFit="1" customWidth="1"/>
    <col min="2" max="2" width="1" style="3" customWidth="1"/>
    <col min="3" max="3" width="11" style="3" customWidth="1"/>
    <col min="4" max="4" width="1" style="3" customWidth="1"/>
    <col min="5" max="5" width="17" style="3" customWidth="1"/>
    <col min="6" max="6" width="1" style="3" customWidth="1"/>
    <col min="7" max="7" width="9.140625" style="3" customWidth="1"/>
    <col min="8" max="16384" width="9.140625" style="3"/>
  </cols>
  <sheetData>
    <row r="2" spans="1:5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</row>
    <row r="3" spans="1:5" ht="24.75">
      <c r="A3" s="1" t="s">
        <v>121</v>
      </c>
      <c r="B3" s="1" t="s">
        <v>121</v>
      </c>
      <c r="C3" s="1" t="s">
        <v>121</v>
      </c>
      <c r="D3" s="1" t="s">
        <v>121</v>
      </c>
      <c r="E3" s="1" t="s">
        <v>121</v>
      </c>
    </row>
    <row r="4" spans="1:5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</row>
    <row r="6" spans="1:5" ht="24.75">
      <c r="A6" s="2" t="s">
        <v>178</v>
      </c>
      <c r="C6" s="2" t="s">
        <v>123</v>
      </c>
      <c r="E6" s="2" t="s">
        <v>6</v>
      </c>
    </row>
    <row r="7" spans="1:5" ht="24.75">
      <c r="A7" s="2" t="s">
        <v>178</v>
      </c>
      <c r="C7" s="2" t="s">
        <v>106</v>
      </c>
      <c r="E7" s="2" t="s">
        <v>106</v>
      </c>
    </row>
    <row r="8" spans="1:5">
      <c r="A8" s="3" t="s">
        <v>178</v>
      </c>
      <c r="C8" s="5">
        <v>0</v>
      </c>
      <c r="D8" s="6"/>
      <c r="E8" s="5">
        <v>9079137</v>
      </c>
    </row>
    <row r="9" spans="1:5">
      <c r="A9" s="3" t="s">
        <v>96</v>
      </c>
      <c r="C9" s="7">
        <f>SUM(C8:C8)</f>
        <v>0</v>
      </c>
      <c r="D9" s="6"/>
      <c r="E9" s="7">
        <f>SUM(E8:E8)</f>
        <v>9079137</v>
      </c>
    </row>
    <row r="10" spans="1:5">
      <c r="C10" s="6"/>
      <c r="D10" s="6"/>
      <c r="E10" s="6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workbookViewId="0">
      <selection activeCell="G8" sqref="G8"/>
    </sheetView>
  </sheetViews>
  <sheetFormatPr defaultRowHeight="24"/>
  <cols>
    <col min="1" max="1" width="19.7109375" style="3" bestFit="1" customWidth="1"/>
    <col min="2" max="2" width="1" style="3" customWidth="1"/>
    <col min="3" max="3" width="23" style="3" customWidth="1"/>
    <col min="4" max="4" width="1" style="3" customWidth="1"/>
    <col min="5" max="5" width="23" style="3" customWidth="1"/>
    <col min="6" max="6" width="1" style="3" customWidth="1"/>
    <col min="7" max="7" width="32" style="3" customWidth="1"/>
    <col min="8" max="8" width="1" style="3" customWidth="1"/>
    <col min="9" max="9" width="9.140625" style="3" customWidth="1"/>
    <col min="10" max="16384" width="9.140625" style="3"/>
  </cols>
  <sheetData>
    <row r="2" spans="1: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</row>
    <row r="3" spans="1:7" ht="24.75">
      <c r="A3" s="1" t="s">
        <v>121</v>
      </c>
      <c r="B3" s="1" t="s">
        <v>121</v>
      </c>
      <c r="C3" s="1" t="s">
        <v>121</v>
      </c>
      <c r="D3" s="1" t="s">
        <v>121</v>
      </c>
      <c r="E3" s="1" t="s">
        <v>121</v>
      </c>
      <c r="F3" s="1" t="s">
        <v>121</v>
      </c>
      <c r="G3" s="1" t="s">
        <v>121</v>
      </c>
    </row>
    <row r="4" spans="1: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</row>
    <row r="6" spans="1:7" ht="24.75">
      <c r="A6" s="2" t="s">
        <v>125</v>
      </c>
      <c r="C6" s="2" t="s">
        <v>106</v>
      </c>
      <c r="E6" s="2" t="s">
        <v>168</v>
      </c>
      <c r="G6" s="2" t="s">
        <v>13</v>
      </c>
    </row>
    <row r="7" spans="1:7">
      <c r="A7" s="3" t="s">
        <v>179</v>
      </c>
      <c r="C7" s="16">
        <v>-128008578853</v>
      </c>
      <c r="E7" s="6" t="s">
        <v>169</v>
      </c>
      <c r="G7" s="12">
        <v>-2.2210192827946444E-2</v>
      </c>
    </row>
    <row r="8" spans="1:7">
      <c r="A8" s="3" t="s">
        <v>180</v>
      </c>
      <c r="C8" s="16">
        <v>1228492686</v>
      </c>
      <c r="E8" s="6" t="s">
        <v>181</v>
      </c>
      <c r="G8" s="12">
        <v>2.1315024108747391E-4</v>
      </c>
    </row>
    <row r="9" spans="1:7">
      <c r="A9" s="3" t="s">
        <v>96</v>
      </c>
      <c r="C9" s="17">
        <f>SUM(C7:C8)</f>
        <v>-126780086167</v>
      </c>
      <c r="E9" s="8" t="s">
        <v>182</v>
      </c>
      <c r="G9" s="18">
        <v>-2.1997042586858969E-2</v>
      </c>
    </row>
    <row r="10" spans="1:7">
      <c r="C10" s="16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ignoredErrors>
    <ignoredError sqref="E7:E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5"/>
  <sheetViews>
    <sheetView rightToLeft="1" workbookViewId="0">
      <selection activeCell="K17" sqref="K17"/>
    </sheetView>
  </sheetViews>
  <sheetFormatPr defaultRowHeight="24"/>
  <cols>
    <col min="1" max="1" width="22.28515625" style="3" bestFit="1" customWidth="1"/>
    <col min="2" max="2" width="1" style="3" customWidth="1"/>
    <col min="3" max="3" width="31" style="3" customWidth="1"/>
    <col min="4" max="4" width="1" style="3" customWidth="1"/>
    <col min="5" max="5" width="25" style="3" customWidth="1"/>
    <col min="6" max="6" width="1" style="3" customWidth="1"/>
    <col min="7" max="7" width="20" style="3" customWidth="1"/>
    <col min="8" max="8" width="1" style="3" customWidth="1"/>
    <col min="9" max="9" width="12" style="3" customWidth="1"/>
    <col min="10" max="10" width="1" style="3" customWidth="1"/>
    <col min="11" max="11" width="22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21" style="3" customWidth="1"/>
    <col min="18" max="18" width="1" style="3" customWidth="1"/>
    <col min="19" max="19" width="25" style="3" customWidth="1"/>
    <col min="20" max="20" width="1" style="3" customWidth="1"/>
    <col min="21" max="21" width="9.140625" style="3" customWidth="1"/>
    <col min="22" max="16384" width="9.140625" style="3"/>
  </cols>
  <sheetData>
    <row r="2" spans="1:19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19" ht="24.75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</row>
    <row r="4" spans="1:19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19" ht="24.75">
      <c r="A6" s="2" t="s">
        <v>101</v>
      </c>
      <c r="C6" s="2" t="s">
        <v>102</v>
      </c>
      <c r="D6" s="2" t="s">
        <v>102</v>
      </c>
      <c r="E6" s="2" t="s">
        <v>102</v>
      </c>
      <c r="F6" s="2" t="s">
        <v>102</v>
      </c>
      <c r="G6" s="2" t="s">
        <v>102</v>
      </c>
      <c r="H6" s="2" t="s">
        <v>102</v>
      </c>
      <c r="I6" s="2" t="s">
        <v>102</v>
      </c>
      <c r="K6" s="2" t="s">
        <v>4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</row>
    <row r="7" spans="1:19" ht="24.75">
      <c r="A7" s="2" t="s">
        <v>101</v>
      </c>
      <c r="C7" s="2" t="s">
        <v>103</v>
      </c>
      <c r="E7" s="2" t="s">
        <v>104</v>
      </c>
      <c r="G7" s="2" t="s">
        <v>105</v>
      </c>
      <c r="I7" s="2" t="s">
        <v>99</v>
      </c>
      <c r="K7" s="2" t="s">
        <v>106</v>
      </c>
      <c r="M7" s="2" t="s">
        <v>107</v>
      </c>
      <c r="O7" s="2" t="s">
        <v>108</v>
      </c>
      <c r="Q7" s="2" t="s">
        <v>106</v>
      </c>
      <c r="S7" s="2" t="s">
        <v>100</v>
      </c>
    </row>
    <row r="8" spans="1:19">
      <c r="A8" s="3" t="s">
        <v>109</v>
      </c>
      <c r="C8" s="3" t="s">
        <v>110</v>
      </c>
      <c r="E8" s="3" t="s">
        <v>111</v>
      </c>
      <c r="G8" s="3" t="s">
        <v>112</v>
      </c>
      <c r="I8" s="9">
        <v>5</v>
      </c>
      <c r="K8" s="10">
        <v>30909671589</v>
      </c>
      <c r="L8" s="10"/>
      <c r="M8" s="10">
        <v>427473692293</v>
      </c>
      <c r="N8" s="10"/>
      <c r="O8" s="10">
        <v>441003507143</v>
      </c>
      <c r="P8" s="10"/>
      <c r="Q8" s="10">
        <v>17379856739</v>
      </c>
      <c r="S8" s="12" t="e">
        <f>Q8/سهام!$Y$54</f>
        <v>#DIV/0!</v>
      </c>
    </row>
    <row r="9" spans="1:19">
      <c r="A9" s="3" t="s">
        <v>113</v>
      </c>
      <c r="C9" s="3" t="s">
        <v>114</v>
      </c>
      <c r="E9" s="3" t="s">
        <v>111</v>
      </c>
      <c r="G9" s="3" t="s">
        <v>112</v>
      </c>
      <c r="I9" s="9">
        <v>5</v>
      </c>
      <c r="K9" s="10">
        <v>7398512</v>
      </c>
      <c r="L9" s="10"/>
      <c r="M9" s="10">
        <v>5010031418</v>
      </c>
      <c r="N9" s="10"/>
      <c r="O9" s="10">
        <v>5000300000</v>
      </c>
      <c r="P9" s="10"/>
      <c r="Q9" s="10">
        <v>17129930</v>
      </c>
      <c r="S9" s="12" t="e">
        <f>Q9/سهام!$Y$54</f>
        <v>#DIV/0!</v>
      </c>
    </row>
    <row r="10" spans="1:19">
      <c r="A10" s="3" t="s">
        <v>115</v>
      </c>
      <c r="C10" s="3" t="s">
        <v>116</v>
      </c>
      <c r="E10" s="3" t="s">
        <v>111</v>
      </c>
      <c r="G10" s="3" t="s">
        <v>117</v>
      </c>
      <c r="I10" s="9">
        <v>5</v>
      </c>
      <c r="K10" s="10">
        <v>477801030</v>
      </c>
      <c r="L10" s="10"/>
      <c r="M10" s="10">
        <v>8088627509</v>
      </c>
      <c r="N10" s="10"/>
      <c r="O10" s="10">
        <v>8560600000</v>
      </c>
      <c r="P10" s="10"/>
      <c r="Q10" s="10">
        <v>5828539</v>
      </c>
      <c r="S10" s="12" t="e">
        <f>Q10/سهام!$Y$54</f>
        <v>#DIV/0!</v>
      </c>
    </row>
    <row r="11" spans="1:19">
      <c r="A11" s="3" t="s">
        <v>109</v>
      </c>
      <c r="C11" s="3" t="s">
        <v>118</v>
      </c>
      <c r="E11" s="3" t="s">
        <v>119</v>
      </c>
      <c r="G11" s="3" t="s">
        <v>120</v>
      </c>
      <c r="I11" s="9">
        <v>22.5</v>
      </c>
      <c r="K11" s="10">
        <v>200000000000</v>
      </c>
      <c r="L11" s="10"/>
      <c r="M11" s="10">
        <v>0</v>
      </c>
      <c r="N11" s="10"/>
      <c r="O11" s="10">
        <v>200000000000</v>
      </c>
      <c r="P11" s="10"/>
      <c r="Q11" s="10">
        <v>0</v>
      </c>
      <c r="S11" s="12" t="e">
        <f>Q11/سهام!$Y$54</f>
        <v>#DIV/0!</v>
      </c>
    </row>
    <row r="12" spans="1:19">
      <c r="A12" s="3" t="s">
        <v>96</v>
      </c>
      <c r="C12" s="3" t="s">
        <v>96</v>
      </c>
      <c r="E12" s="3" t="s">
        <v>96</v>
      </c>
      <c r="G12" s="3" t="s">
        <v>96</v>
      </c>
      <c r="I12" s="9" t="s">
        <v>96</v>
      </c>
      <c r="K12" s="11">
        <f>SUM(K8:K11)</f>
        <v>231394871131</v>
      </c>
      <c r="L12" s="10"/>
      <c r="M12" s="11">
        <f>SUM(M8:M11)</f>
        <v>440572351220</v>
      </c>
      <c r="N12" s="10"/>
      <c r="O12" s="11">
        <f>SUM(O8:O11)</f>
        <v>654564407143</v>
      </c>
      <c r="P12" s="10"/>
      <c r="Q12" s="11">
        <f>SUM(Q8:Q11)</f>
        <v>17402815208</v>
      </c>
      <c r="S12" s="13" t="e">
        <f>SUM(S8:S11)</f>
        <v>#DIV/0!</v>
      </c>
    </row>
    <row r="13" spans="1:19">
      <c r="K13" s="10"/>
      <c r="L13" s="10"/>
      <c r="M13" s="10"/>
      <c r="N13" s="10"/>
      <c r="O13" s="10"/>
      <c r="P13" s="10"/>
      <c r="Q13" s="10"/>
      <c r="S13" s="6"/>
    </row>
    <row r="14" spans="1:19">
      <c r="S14" s="6"/>
    </row>
    <row r="15" spans="1:19">
      <c r="S15" s="6"/>
    </row>
  </sheetData>
  <mergeCells count="17"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Z26"/>
  <sheetViews>
    <sheetView rightToLeft="1" workbookViewId="0">
      <selection activeCell="M17" sqref="M17:S21"/>
    </sheetView>
  </sheetViews>
  <sheetFormatPr defaultRowHeight="24"/>
  <cols>
    <col min="1" max="1" width="31.85546875" style="3" bestFit="1" customWidth="1"/>
    <col min="2" max="2" width="1" style="3" customWidth="1"/>
    <col min="3" max="3" width="19" style="3" customWidth="1"/>
    <col min="4" max="4" width="1" style="3" customWidth="1"/>
    <col min="5" max="5" width="20" style="3" customWidth="1"/>
    <col min="6" max="6" width="1" style="3" customWidth="1"/>
    <col min="7" max="7" width="14" style="3" customWidth="1"/>
    <col min="8" max="8" width="1" style="3" customWidth="1"/>
    <col min="9" max="9" width="20" style="3" customWidth="1"/>
    <col min="10" max="10" width="1" style="3" customWidth="1"/>
    <col min="11" max="11" width="19" style="3" customWidth="1"/>
    <col min="12" max="12" width="1" style="3" customWidth="1"/>
    <col min="13" max="13" width="20" style="3" customWidth="1"/>
    <col min="14" max="14" width="1" style="3" customWidth="1"/>
    <col min="15" max="15" width="21" style="3" customWidth="1"/>
    <col min="16" max="16" width="1" style="3" customWidth="1"/>
    <col min="17" max="17" width="16" style="3" customWidth="1"/>
    <col min="18" max="18" width="1" style="3" customWidth="1"/>
    <col min="19" max="19" width="21" style="3" customWidth="1"/>
    <col min="20" max="20" width="1" style="3" customWidth="1"/>
    <col min="21" max="21" width="9.140625" style="3" customWidth="1"/>
    <col min="22" max="16384" width="9.140625" style="3"/>
  </cols>
  <sheetData>
    <row r="2" spans="1:26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26" ht="24.75">
      <c r="A3" s="1" t="s">
        <v>121</v>
      </c>
      <c r="B3" s="1" t="s">
        <v>121</v>
      </c>
      <c r="C3" s="1" t="s">
        <v>121</v>
      </c>
      <c r="D3" s="1" t="s">
        <v>121</v>
      </c>
      <c r="E3" s="1" t="s">
        <v>121</v>
      </c>
      <c r="F3" s="1" t="s">
        <v>121</v>
      </c>
      <c r="G3" s="1" t="s">
        <v>121</v>
      </c>
      <c r="H3" s="1" t="s">
        <v>121</v>
      </c>
      <c r="I3" s="1" t="s">
        <v>121</v>
      </c>
      <c r="J3" s="1" t="s">
        <v>121</v>
      </c>
      <c r="K3" s="1" t="s">
        <v>121</v>
      </c>
      <c r="L3" s="1" t="s">
        <v>121</v>
      </c>
      <c r="M3" s="1" t="s">
        <v>121</v>
      </c>
      <c r="N3" s="1" t="s">
        <v>121</v>
      </c>
      <c r="O3" s="1" t="s">
        <v>121</v>
      </c>
      <c r="P3" s="1" t="s">
        <v>121</v>
      </c>
      <c r="Q3" s="1" t="s">
        <v>121</v>
      </c>
      <c r="R3" s="1" t="s">
        <v>121</v>
      </c>
      <c r="S3" s="1" t="s">
        <v>121</v>
      </c>
    </row>
    <row r="4" spans="1:26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26" ht="24.75">
      <c r="A6" s="2" t="s">
        <v>122</v>
      </c>
      <c r="B6" s="2" t="s">
        <v>122</v>
      </c>
      <c r="C6" s="2" t="s">
        <v>122</v>
      </c>
      <c r="D6" s="2" t="s">
        <v>122</v>
      </c>
      <c r="E6" s="2" t="s">
        <v>122</v>
      </c>
      <c r="F6" s="2" t="s">
        <v>122</v>
      </c>
      <c r="G6" s="2" t="s">
        <v>122</v>
      </c>
      <c r="I6" s="2" t="s">
        <v>123</v>
      </c>
      <c r="J6" s="2" t="s">
        <v>123</v>
      </c>
      <c r="K6" s="2" t="s">
        <v>123</v>
      </c>
      <c r="L6" s="2" t="s">
        <v>123</v>
      </c>
      <c r="M6" s="2" t="s">
        <v>123</v>
      </c>
      <c r="O6" s="2" t="s">
        <v>124</v>
      </c>
      <c r="P6" s="2" t="s">
        <v>124</v>
      </c>
      <c r="Q6" s="2" t="s">
        <v>124</v>
      </c>
      <c r="R6" s="2" t="s">
        <v>124</v>
      </c>
      <c r="S6" s="2" t="s">
        <v>124</v>
      </c>
    </row>
    <row r="7" spans="1:26" ht="24.75">
      <c r="A7" s="2" t="s">
        <v>125</v>
      </c>
      <c r="C7" s="2" t="s">
        <v>126</v>
      </c>
      <c r="E7" s="2" t="s">
        <v>98</v>
      </c>
      <c r="G7" s="2" t="s">
        <v>99</v>
      </c>
      <c r="I7" s="2" t="s">
        <v>127</v>
      </c>
      <c r="K7" s="2" t="s">
        <v>128</v>
      </c>
      <c r="M7" s="2" t="s">
        <v>129</v>
      </c>
      <c r="O7" s="2" t="s">
        <v>127</v>
      </c>
      <c r="Q7" s="2" t="s">
        <v>128</v>
      </c>
      <c r="S7" s="2" t="s">
        <v>129</v>
      </c>
    </row>
    <row r="8" spans="1:26">
      <c r="A8" s="3" t="s">
        <v>130</v>
      </c>
      <c r="C8" s="6" t="s">
        <v>183</v>
      </c>
      <c r="D8" s="6"/>
      <c r="E8" s="6" t="s">
        <v>131</v>
      </c>
      <c r="F8" s="6"/>
      <c r="G8" s="9">
        <v>18</v>
      </c>
      <c r="H8" s="6"/>
      <c r="I8" s="16">
        <v>0</v>
      </c>
      <c r="J8" s="16"/>
      <c r="K8" s="16" t="s">
        <v>96</v>
      </c>
      <c r="L8" s="16"/>
      <c r="M8" s="16">
        <v>0</v>
      </c>
      <c r="N8" s="16"/>
      <c r="O8" s="16">
        <v>10626441465</v>
      </c>
      <c r="P8" s="16"/>
      <c r="Q8" s="16" t="s">
        <v>96</v>
      </c>
      <c r="R8" s="16"/>
      <c r="S8" s="16">
        <v>10626441465</v>
      </c>
      <c r="T8" s="6"/>
      <c r="U8" s="6"/>
      <c r="V8" s="6"/>
      <c r="W8" s="6"/>
      <c r="X8" s="6"/>
      <c r="Y8" s="6"/>
      <c r="Z8" s="6"/>
    </row>
    <row r="9" spans="1:26">
      <c r="A9" s="3" t="s">
        <v>132</v>
      </c>
      <c r="C9" s="6" t="s">
        <v>183</v>
      </c>
      <c r="D9" s="6"/>
      <c r="E9" s="6" t="s">
        <v>133</v>
      </c>
      <c r="F9" s="6"/>
      <c r="G9" s="9">
        <v>18</v>
      </c>
      <c r="H9" s="6"/>
      <c r="I9" s="16">
        <v>0</v>
      </c>
      <c r="J9" s="16"/>
      <c r="K9" s="16" t="s">
        <v>96</v>
      </c>
      <c r="L9" s="16"/>
      <c r="M9" s="16">
        <v>0</v>
      </c>
      <c r="N9" s="16"/>
      <c r="O9" s="16">
        <v>5146834200</v>
      </c>
      <c r="P9" s="16"/>
      <c r="Q9" s="16" t="s">
        <v>96</v>
      </c>
      <c r="R9" s="16"/>
      <c r="S9" s="16">
        <v>5146834200</v>
      </c>
      <c r="T9" s="6"/>
      <c r="U9" s="6"/>
      <c r="V9" s="6"/>
      <c r="W9" s="6"/>
      <c r="X9" s="6"/>
      <c r="Y9" s="6"/>
      <c r="Z9" s="6"/>
    </row>
    <row r="10" spans="1:26">
      <c r="A10" s="3" t="s">
        <v>109</v>
      </c>
      <c r="C10" s="5">
        <v>1</v>
      </c>
      <c r="D10" s="6"/>
      <c r="E10" s="6" t="s">
        <v>96</v>
      </c>
      <c r="F10" s="6"/>
      <c r="G10" s="9">
        <v>0</v>
      </c>
      <c r="H10" s="6"/>
      <c r="I10" s="16">
        <v>538888815</v>
      </c>
      <c r="J10" s="16"/>
      <c r="K10" s="16">
        <v>0</v>
      </c>
      <c r="L10" s="16"/>
      <c r="M10" s="16">
        <v>538888815</v>
      </c>
      <c r="N10" s="16"/>
      <c r="O10" s="16">
        <v>7731311843</v>
      </c>
      <c r="P10" s="16"/>
      <c r="Q10" s="16">
        <v>0</v>
      </c>
      <c r="R10" s="16"/>
      <c r="S10" s="16">
        <v>7731311843</v>
      </c>
      <c r="T10" s="6"/>
      <c r="U10" s="6"/>
      <c r="V10" s="6"/>
      <c r="W10" s="6"/>
      <c r="X10" s="6"/>
      <c r="Y10" s="6"/>
      <c r="Z10" s="6"/>
    </row>
    <row r="11" spans="1:26">
      <c r="A11" s="3" t="s">
        <v>113</v>
      </c>
      <c r="C11" s="5">
        <v>11</v>
      </c>
      <c r="D11" s="6"/>
      <c r="E11" s="6" t="s">
        <v>96</v>
      </c>
      <c r="F11" s="6"/>
      <c r="G11" s="9">
        <v>0</v>
      </c>
      <c r="H11" s="6"/>
      <c r="I11" s="16">
        <v>31418</v>
      </c>
      <c r="J11" s="16"/>
      <c r="K11" s="16">
        <v>0</v>
      </c>
      <c r="L11" s="16"/>
      <c r="M11" s="16">
        <v>31418</v>
      </c>
      <c r="N11" s="16"/>
      <c r="O11" s="16">
        <v>11622167974</v>
      </c>
      <c r="P11" s="16"/>
      <c r="Q11" s="16">
        <v>0</v>
      </c>
      <c r="R11" s="16"/>
      <c r="S11" s="16">
        <v>11622167974</v>
      </c>
      <c r="T11" s="6"/>
      <c r="U11" s="6"/>
      <c r="V11" s="6"/>
      <c r="W11" s="6"/>
      <c r="X11" s="6"/>
      <c r="Y11" s="6"/>
      <c r="Z11" s="6"/>
    </row>
    <row r="12" spans="1:26">
      <c r="A12" s="3" t="s">
        <v>115</v>
      </c>
      <c r="C12" s="5">
        <v>30</v>
      </c>
      <c r="D12" s="6"/>
      <c r="E12" s="6" t="s">
        <v>96</v>
      </c>
      <c r="F12" s="6"/>
      <c r="G12" s="9">
        <v>0</v>
      </c>
      <c r="H12" s="6"/>
      <c r="I12" s="16">
        <v>14805</v>
      </c>
      <c r="J12" s="16"/>
      <c r="K12" s="16">
        <v>0</v>
      </c>
      <c r="L12" s="16"/>
      <c r="M12" s="16">
        <v>14805</v>
      </c>
      <c r="N12" s="16"/>
      <c r="O12" s="16">
        <v>6525194</v>
      </c>
      <c r="P12" s="16"/>
      <c r="Q12" s="16">
        <v>0</v>
      </c>
      <c r="R12" s="16"/>
      <c r="S12" s="16">
        <v>6525194</v>
      </c>
      <c r="T12" s="6"/>
      <c r="U12" s="6"/>
      <c r="V12" s="6"/>
      <c r="W12" s="6"/>
      <c r="X12" s="6"/>
      <c r="Y12" s="6"/>
      <c r="Z12" s="6"/>
    </row>
    <row r="13" spans="1:26">
      <c r="A13" s="3" t="s">
        <v>115</v>
      </c>
      <c r="C13" s="5">
        <v>25</v>
      </c>
      <c r="D13" s="6"/>
      <c r="E13" s="6" t="s">
        <v>96</v>
      </c>
      <c r="F13" s="6"/>
      <c r="G13" s="9">
        <v>22.5</v>
      </c>
      <c r="H13" s="6"/>
      <c r="I13" s="16">
        <v>-621917798</v>
      </c>
      <c r="J13" s="16"/>
      <c r="K13" s="16">
        <v>-11180170</v>
      </c>
      <c r="L13" s="16"/>
      <c r="M13" s="16">
        <v>-610737628</v>
      </c>
      <c r="N13" s="16"/>
      <c r="O13" s="16">
        <v>24854794517</v>
      </c>
      <c r="P13" s="16"/>
      <c r="Q13" s="16">
        <v>0</v>
      </c>
      <c r="R13" s="16"/>
      <c r="S13" s="16">
        <v>24854794517</v>
      </c>
      <c r="T13" s="6"/>
      <c r="U13" s="6"/>
      <c r="V13" s="6"/>
      <c r="W13" s="6"/>
      <c r="X13" s="6"/>
      <c r="Y13" s="6"/>
      <c r="Z13" s="6"/>
    </row>
    <row r="14" spans="1:26">
      <c r="A14" s="3" t="s">
        <v>115</v>
      </c>
      <c r="C14" s="5">
        <v>14</v>
      </c>
      <c r="D14" s="6"/>
      <c r="E14" s="6" t="s">
        <v>96</v>
      </c>
      <c r="F14" s="6"/>
      <c r="G14" s="9">
        <v>22.5</v>
      </c>
      <c r="H14" s="6"/>
      <c r="I14" s="16">
        <v>36</v>
      </c>
      <c r="J14" s="16"/>
      <c r="K14" s="16">
        <v>-34343433</v>
      </c>
      <c r="L14" s="16"/>
      <c r="M14" s="16">
        <v>34343469</v>
      </c>
      <c r="N14" s="16"/>
      <c r="O14" s="16">
        <v>6560655736</v>
      </c>
      <c r="P14" s="16"/>
      <c r="Q14" s="16">
        <v>0</v>
      </c>
      <c r="R14" s="16"/>
      <c r="S14" s="16">
        <v>6560655736</v>
      </c>
      <c r="T14" s="6"/>
      <c r="U14" s="6"/>
      <c r="V14" s="6"/>
      <c r="W14" s="6"/>
      <c r="X14" s="6"/>
      <c r="Y14" s="6"/>
      <c r="Z14" s="6"/>
    </row>
    <row r="15" spans="1:26">
      <c r="A15" s="3" t="s">
        <v>109</v>
      </c>
      <c r="C15" s="5">
        <v>30</v>
      </c>
      <c r="D15" s="6"/>
      <c r="E15" s="6" t="s">
        <v>96</v>
      </c>
      <c r="F15" s="6"/>
      <c r="G15" s="9">
        <v>22.5</v>
      </c>
      <c r="H15" s="6"/>
      <c r="I15" s="16">
        <v>1311475410</v>
      </c>
      <c r="J15" s="16"/>
      <c r="K15" s="16">
        <v>-3934426</v>
      </c>
      <c r="L15" s="16"/>
      <c r="M15" s="16">
        <v>1315409836</v>
      </c>
      <c r="N15" s="16"/>
      <c r="O15" s="16">
        <v>5081967213</v>
      </c>
      <c r="P15" s="16"/>
      <c r="Q15" s="16">
        <v>0</v>
      </c>
      <c r="R15" s="16"/>
      <c r="S15" s="16">
        <v>5081967213</v>
      </c>
      <c r="T15" s="6"/>
      <c r="U15" s="6"/>
      <c r="V15" s="6"/>
      <c r="W15" s="6"/>
      <c r="X15" s="6"/>
      <c r="Y15" s="6"/>
      <c r="Z15" s="6"/>
    </row>
    <row r="16" spans="1:26">
      <c r="A16" s="3" t="s">
        <v>96</v>
      </c>
      <c r="C16" s="6" t="s">
        <v>96</v>
      </c>
      <c r="D16" s="6"/>
      <c r="E16" s="6" t="s">
        <v>96</v>
      </c>
      <c r="F16" s="6"/>
      <c r="G16" s="15"/>
      <c r="H16" s="6"/>
      <c r="I16" s="7">
        <f>SUM(I8:I15)</f>
        <v>1228492686</v>
      </c>
      <c r="J16" s="6"/>
      <c r="K16" s="17">
        <f>SUM(K8:K15)</f>
        <v>-49458029</v>
      </c>
      <c r="L16" s="6"/>
      <c r="M16" s="7">
        <f>SUM(M8:M15)</f>
        <v>1277950715</v>
      </c>
      <c r="N16" s="6"/>
      <c r="O16" s="7">
        <f>SUM(O8:O15)</f>
        <v>71630698142</v>
      </c>
      <c r="P16" s="6"/>
      <c r="Q16" s="7">
        <f>SUM(Q8:Q15)</f>
        <v>0</v>
      </c>
      <c r="R16" s="6"/>
      <c r="S16" s="7">
        <f>SUM(S8:S15)</f>
        <v>71630698142</v>
      </c>
      <c r="T16" s="6"/>
      <c r="U16" s="6"/>
      <c r="V16" s="6"/>
      <c r="W16" s="6"/>
      <c r="X16" s="6"/>
      <c r="Y16" s="6"/>
      <c r="Z16" s="6"/>
    </row>
    <row r="17" spans="3:26">
      <c r="C17" s="6"/>
      <c r="D17" s="6"/>
      <c r="E17" s="6"/>
      <c r="F17" s="6"/>
      <c r="G17" s="9"/>
      <c r="H17" s="6"/>
      <c r="I17" s="6"/>
      <c r="J17" s="6"/>
      <c r="K17" s="6"/>
      <c r="L17" s="6"/>
      <c r="M17" s="16"/>
      <c r="N17" s="16"/>
      <c r="O17" s="16"/>
      <c r="P17" s="16"/>
      <c r="Q17" s="16"/>
      <c r="R17" s="16"/>
      <c r="S17" s="16"/>
      <c r="T17" s="6"/>
      <c r="U17" s="6"/>
      <c r="V17" s="6"/>
      <c r="W17" s="6"/>
      <c r="X17" s="6"/>
      <c r="Y17" s="6"/>
      <c r="Z17" s="6"/>
    </row>
    <row r="18" spans="3:26">
      <c r="C18" s="6"/>
      <c r="D18" s="6"/>
      <c r="E18" s="6"/>
      <c r="F18" s="6"/>
      <c r="G18" s="9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3:26">
      <c r="C19" s="6"/>
      <c r="D19" s="6"/>
      <c r="E19" s="6"/>
      <c r="F19" s="6"/>
      <c r="G19" s="9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3:26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3:26">
      <c r="C21" s="6"/>
      <c r="D21" s="6"/>
      <c r="E21" s="6"/>
      <c r="F21" s="6"/>
      <c r="G21" s="6"/>
      <c r="H21" s="6"/>
      <c r="I21" s="6"/>
      <c r="J21" s="6"/>
      <c r="K21" s="6"/>
      <c r="L21" s="6"/>
      <c r="M21" s="16"/>
      <c r="N21" s="16"/>
      <c r="O21" s="16"/>
      <c r="P21" s="16"/>
      <c r="Q21" s="16"/>
      <c r="R21" s="16"/>
      <c r="S21" s="16"/>
      <c r="T21" s="6"/>
      <c r="U21" s="6"/>
      <c r="V21" s="6"/>
      <c r="W21" s="6"/>
      <c r="X21" s="6"/>
      <c r="Y21" s="6"/>
      <c r="Z21" s="6"/>
    </row>
    <row r="22" spans="3:26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3:26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3:26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3:26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3:26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6"/>
  <sheetViews>
    <sheetView rightToLeft="1" topLeftCell="A5" workbookViewId="0">
      <selection activeCell="M9" sqref="M9"/>
    </sheetView>
  </sheetViews>
  <sheetFormatPr defaultRowHeight="24"/>
  <cols>
    <col min="1" max="1" width="29.42578125" style="3" bestFit="1" customWidth="1"/>
    <col min="2" max="2" width="1" style="3" customWidth="1"/>
    <col min="3" max="3" width="20" style="3" customWidth="1"/>
    <col min="4" max="4" width="1" style="3" customWidth="1"/>
    <col min="5" max="5" width="35" style="3" customWidth="1"/>
    <col min="6" max="6" width="1" style="3" customWidth="1"/>
    <col min="7" max="7" width="24" style="3" customWidth="1"/>
    <col min="8" max="8" width="1" style="3" customWidth="1"/>
    <col min="9" max="9" width="23" style="3" customWidth="1"/>
    <col min="10" max="10" width="1" style="3" customWidth="1"/>
    <col min="11" max="11" width="20" style="3" customWidth="1"/>
    <col min="12" max="12" width="1" style="3" customWidth="1"/>
    <col min="13" max="13" width="24" style="3" customWidth="1"/>
    <col min="14" max="14" width="1" style="3" customWidth="1"/>
    <col min="15" max="15" width="23" style="3" customWidth="1"/>
    <col min="16" max="16" width="1" style="3" customWidth="1"/>
    <col min="17" max="17" width="20" style="3" customWidth="1"/>
    <col min="18" max="18" width="1" style="3" customWidth="1"/>
    <col min="19" max="19" width="24" style="3" customWidth="1"/>
    <col min="20" max="20" width="1" style="3" customWidth="1"/>
    <col min="21" max="21" width="9.140625" style="3" customWidth="1"/>
    <col min="22" max="16384" width="9.140625" style="3"/>
  </cols>
  <sheetData>
    <row r="2" spans="1:19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19" ht="24.75">
      <c r="A3" s="1" t="s">
        <v>121</v>
      </c>
      <c r="B3" s="1" t="s">
        <v>121</v>
      </c>
      <c r="C3" s="1" t="s">
        <v>121</v>
      </c>
      <c r="D3" s="1" t="s">
        <v>121</v>
      </c>
      <c r="E3" s="1" t="s">
        <v>121</v>
      </c>
      <c r="F3" s="1" t="s">
        <v>121</v>
      </c>
      <c r="G3" s="1" t="s">
        <v>121</v>
      </c>
      <c r="H3" s="1" t="s">
        <v>121</v>
      </c>
      <c r="I3" s="1" t="s">
        <v>121</v>
      </c>
      <c r="J3" s="1" t="s">
        <v>121</v>
      </c>
      <c r="K3" s="1" t="s">
        <v>121</v>
      </c>
      <c r="L3" s="1" t="s">
        <v>121</v>
      </c>
      <c r="M3" s="1" t="s">
        <v>121</v>
      </c>
      <c r="N3" s="1" t="s">
        <v>121</v>
      </c>
      <c r="O3" s="1" t="s">
        <v>121</v>
      </c>
      <c r="P3" s="1" t="s">
        <v>121</v>
      </c>
      <c r="Q3" s="1" t="s">
        <v>121</v>
      </c>
      <c r="R3" s="1" t="s">
        <v>121</v>
      </c>
      <c r="S3" s="1" t="s">
        <v>121</v>
      </c>
    </row>
    <row r="4" spans="1:19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19" ht="24.75">
      <c r="A6" s="2" t="s">
        <v>3</v>
      </c>
      <c r="C6" s="2" t="s">
        <v>134</v>
      </c>
      <c r="D6" s="2" t="s">
        <v>134</v>
      </c>
      <c r="E6" s="2" t="s">
        <v>134</v>
      </c>
      <c r="F6" s="2" t="s">
        <v>134</v>
      </c>
      <c r="G6" s="2" t="s">
        <v>134</v>
      </c>
      <c r="I6" s="2" t="s">
        <v>123</v>
      </c>
      <c r="J6" s="2" t="s">
        <v>123</v>
      </c>
      <c r="K6" s="2" t="s">
        <v>123</v>
      </c>
      <c r="L6" s="2" t="s">
        <v>123</v>
      </c>
      <c r="M6" s="2" t="s">
        <v>123</v>
      </c>
      <c r="O6" s="2" t="s">
        <v>124</v>
      </c>
      <c r="P6" s="2" t="s">
        <v>124</v>
      </c>
      <c r="Q6" s="2" t="s">
        <v>124</v>
      </c>
      <c r="R6" s="2" t="s">
        <v>124</v>
      </c>
      <c r="S6" s="2" t="s">
        <v>124</v>
      </c>
    </row>
    <row r="7" spans="1:19" ht="24.75">
      <c r="A7" s="2" t="s">
        <v>3</v>
      </c>
      <c r="C7" s="2" t="s">
        <v>135</v>
      </c>
      <c r="E7" s="2" t="s">
        <v>136</v>
      </c>
      <c r="G7" s="2" t="s">
        <v>137</v>
      </c>
      <c r="I7" s="2" t="s">
        <v>138</v>
      </c>
      <c r="K7" s="2" t="s">
        <v>128</v>
      </c>
      <c r="M7" s="2" t="s">
        <v>139</v>
      </c>
      <c r="O7" s="2" t="s">
        <v>138</v>
      </c>
      <c r="Q7" s="2" t="s">
        <v>128</v>
      </c>
      <c r="S7" s="2" t="s">
        <v>139</v>
      </c>
    </row>
    <row r="8" spans="1:19">
      <c r="A8" s="3" t="s">
        <v>59</v>
      </c>
      <c r="C8" s="6" t="s">
        <v>140</v>
      </c>
      <c r="D8" s="6"/>
      <c r="E8" s="5">
        <v>6523000</v>
      </c>
      <c r="F8" s="6"/>
      <c r="G8" s="5">
        <v>3000</v>
      </c>
      <c r="H8" s="6"/>
      <c r="I8" s="5">
        <v>0</v>
      </c>
      <c r="J8" s="6"/>
      <c r="K8" s="5">
        <v>0</v>
      </c>
      <c r="L8" s="6"/>
      <c r="M8" s="5">
        <f>I8-K8</f>
        <v>0</v>
      </c>
      <c r="N8" s="6"/>
      <c r="O8" s="5">
        <v>19569000000</v>
      </c>
      <c r="P8" s="6"/>
      <c r="Q8" s="5">
        <v>0</v>
      </c>
      <c r="R8" s="6"/>
      <c r="S8" s="5">
        <v>19569000000</v>
      </c>
    </row>
    <row r="9" spans="1:19">
      <c r="A9" s="3" t="s">
        <v>37</v>
      </c>
      <c r="C9" s="6" t="s">
        <v>141</v>
      </c>
      <c r="D9" s="6"/>
      <c r="E9" s="5">
        <v>1496857</v>
      </c>
      <c r="F9" s="6"/>
      <c r="G9" s="5">
        <v>3120</v>
      </c>
      <c r="H9" s="6"/>
      <c r="I9" s="5">
        <v>4670193840</v>
      </c>
      <c r="J9" s="6"/>
      <c r="K9" s="5">
        <v>442988008</v>
      </c>
      <c r="L9" s="6"/>
      <c r="M9" s="5">
        <v>4227205832</v>
      </c>
      <c r="N9" s="6"/>
      <c r="O9" s="5">
        <v>4670193840</v>
      </c>
      <c r="P9" s="6"/>
      <c r="Q9" s="5">
        <v>442988008</v>
      </c>
      <c r="R9" s="6"/>
      <c r="S9" s="5">
        <v>4227205832</v>
      </c>
    </row>
    <row r="10" spans="1:19">
      <c r="A10" s="3" t="s">
        <v>64</v>
      </c>
      <c r="C10" s="6" t="s">
        <v>142</v>
      </c>
      <c r="D10" s="6"/>
      <c r="E10" s="5">
        <v>2854838</v>
      </c>
      <c r="F10" s="6"/>
      <c r="G10" s="5">
        <v>7500</v>
      </c>
      <c r="H10" s="6"/>
      <c r="I10" s="5">
        <v>0</v>
      </c>
      <c r="J10" s="6"/>
      <c r="K10" s="5">
        <v>0</v>
      </c>
      <c r="L10" s="6"/>
      <c r="M10" s="5">
        <v>0</v>
      </c>
      <c r="N10" s="6"/>
      <c r="O10" s="5">
        <v>21411285000</v>
      </c>
      <c r="P10" s="6"/>
      <c r="Q10" s="5">
        <v>1138602704</v>
      </c>
      <c r="R10" s="6"/>
      <c r="S10" s="5">
        <v>20272682296</v>
      </c>
    </row>
    <row r="11" spans="1:19">
      <c r="A11" s="3" t="s">
        <v>83</v>
      </c>
      <c r="C11" s="6" t="s">
        <v>6</v>
      </c>
      <c r="D11" s="6"/>
      <c r="E11" s="5">
        <v>18586166</v>
      </c>
      <c r="F11" s="6"/>
      <c r="G11" s="5">
        <v>610</v>
      </c>
      <c r="H11" s="6"/>
      <c r="I11" s="5">
        <v>11337561260</v>
      </c>
      <c r="J11" s="6"/>
      <c r="K11" s="5">
        <v>1617749493</v>
      </c>
      <c r="L11" s="6"/>
      <c r="M11" s="5">
        <v>9719811767</v>
      </c>
      <c r="N11" s="6"/>
      <c r="O11" s="5">
        <v>11337561260</v>
      </c>
      <c r="P11" s="6"/>
      <c r="Q11" s="5">
        <v>1617749493</v>
      </c>
      <c r="R11" s="6"/>
      <c r="S11" s="5">
        <v>9719811767</v>
      </c>
    </row>
    <row r="12" spans="1:19">
      <c r="A12" s="3" t="s">
        <v>62</v>
      </c>
      <c r="C12" s="6" t="s">
        <v>143</v>
      </c>
      <c r="D12" s="6"/>
      <c r="E12" s="5">
        <v>4040848</v>
      </c>
      <c r="F12" s="6"/>
      <c r="G12" s="5">
        <v>5600</v>
      </c>
      <c r="H12" s="6"/>
      <c r="I12" s="5">
        <v>0</v>
      </c>
      <c r="J12" s="6"/>
      <c r="K12" s="5">
        <v>0</v>
      </c>
      <c r="L12" s="6"/>
      <c r="M12" s="5">
        <v>0</v>
      </c>
      <c r="N12" s="6"/>
      <c r="O12" s="5">
        <v>22628748800</v>
      </c>
      <c r="P12" s="6"/>
      <c r="Q12" s="5">
        <v>0</v>
      </c>
      <c r="R12" s="6"/>
      <c r="S12" s="5">
        <v>22628748800</v>
      </c>
    </row>
    <row r="13" spans="1:19">
      <c r="A13" s="3" t="s">
        <v>21</v>
      </c>
      <c r="C13" s="6" t="s">
        <v>144</v>
      </c>
      <c r="D13" s="6"/>
      <c r="E13" s="5">
        <v>64562551</v>
      </c>
      <c r="F13" s="6"/>
      <c r="G13" s="5">
        <v>82</v>
      </c>
      <c r="H13" s="6"/>
      <c r="I13" s="5">
        <v>5294129182</v>
      </c>
      <c r="J13" s="6"/>
      <c r="K13" s="5">
        <v>755415967</v>
      </c>
      <c r="L13" s="6"/>
      <c r="M13" s="5">
        <v>4538713215</v>
      </c>
      <c r="N13" s="6"/>
      <c r="O13" s="5">
        <v>5294129182</v>
      </c>
      <c r="P13" s="6"/>
      <c r="Q13" s="5">
        <v>755415967</v>
      </c>
      <c r="R13" s="6"/>
      <c r="S13" s="5">
        <v>4538713215</v>
      </c>
    </row>
    <row r="14" spans="1:19">
      <c r="A14" s="3" t="s">
        <v>25</v>
      </c>
      <c r="C14" s="6" t="s">
        <v>145</v>
      </c>
      <c r="D14" s="6"/>
      <c r="E14" s="5">
        <v>438410</v>
      </c>
      <c r="F14" s="6"/>
      <c r="G14" s="5">
        <v>27500</v>
      </c>
      <c r="H14" s="6"/>
      <c r="I14" s="5">
        <v>0</v>
      </c>
      <c r="J14" s="6"/>
      <c r="K14" s="5">
        <v>0</v>
      </c>
      <c r="L14" s="6"/>
      <c r="M14" s="5">
        <v>0</v>
      </c>
      <c r="N14" s="6"/>
      <c r="O14" s="5">
        <v>12056275000</v>
      </c>
      <c r="P14" s="6"/>
      <c r="Q14" s="5">
        <v>0</v>
      </c>
      <c r="R14" s="6"/>
      <c r="S14" s="5">
        <v>12056275000</v>
      </c>
    </row>
    <row r="15" spans="1:19">
      <c r="A15" s="3" t="s">
        <v>41</v>
      </c>
      <c r="C15" s="6" t="s">
        <v>146</v>
      </c>
      <c r="D15" s="6"/>
      <c r="E15" s="5">
        <v>97049883</v>
      </c>
      <c r="F15" s="6"/>
      <c r="G15" s="5">
        <v>250</v>
      </c>
      <c r="H15" s="6"/>
      <c r="I15" s="5">
        <v>0</v>
      </c>
      <c r="J15" s="6"/>
      <c r="K15" s="5">
        <v>0</v>
      </c>
      <c r="L15" s="6"/>
      <c r="M15" s="5">
        <v>0</v>
      </c>
      <c r="N15" s="6"/>
      <c r="O15" s="5">
        <v>24262470750</v>
      </c>
      <c r="P15" s="6"/>
      <c r="Q15" s="5">
        <v>0</v>
      </c>
      <c r="R15" s="6"/>
      <c r="S15" s="5">
        <v>24262470750</v>
      </c>
    </row>
    <row r="16" spans="1:19">
      <c r="A16" s="3" t="s">
        <v>60</v>
      </c>
      <c r="C16" s="6" t="s">
        <v>147</v>
      </c>
      <c r="D16" s="6"/>
      <c r="E16" s="5">
        <v>1512114</v>
      </c>
      <c r="F16" s="6"/>
      <c r="G16" s="5">
        <v>6700</v>
      </c>
      <c r="H16" s="6"/>
      <c r="I16" s="5">
        <v>10131163800</v>
      </c>
      <c r="J16" s="6"/>
      <c r="K16" s="5">
        <v>1358032633</v>
      </c>
      <c r="L16" s="6"/>
      <c r="M16" s="5">
        <v>8773131167</v>
      </c>
      <c r="N16" s="6"/>
      <c r="O16" s="5">
        <v>10131163800</v>
      </c>
      <c r="P16" s="6"/>
      <c r="Q16" s="5">
        <v>1358032633</v>
      </c>
      <c r="R16" s="6"/>
      <c r="S16" s="5">
        <v>8773131167</v>
      </c>
    </row>
    <row r="17" spans="1:19">
      <c r="A17" s="3" t="s">
        <v>35</v>
      </c>
      <c r="C17" s="6" t="s">
        <v>142</v>
      </c>
      <c r="D17" s="6"/>
      <c r="E17" s="5">
        <v>4091079</v>
      </c>
      <c r="F17" s="6"/>
      <c r="G17" s="5">
        <v>2300</v>
      </c>
      <c r="H17" s="6"/>
      <c r="I17" s="5">
        <v>0</v>
      </c>
      <c r="J17" s="6"/>
      <c r="K17" s="5">
        <v>0</v>
      </c>
      <c r="L17" s="6"/>
      <c r="M17" s="5">
        <v>0</v>
      </c>
      <c r="N17" s="6"/>
      <c r="O17" s="5">
        <v>9409481700</v>
      </c>
      <c r="P17" s="6"/>
      <c r="Q17" s="5">
        <v>1178299386</v>
      </c>
      <c r="R17" s="6"/>
      <c r="S17" s="5">
        <v>8231182314</v>
      </c>
    </row>
    <row r="18" spans="1:19">
      <c r="A18" s="3" t="s">
        <v>79</v>
      </c>
      <c r="C18" s="6" t="s">
        <v>6</v>
      </c>
      <c r="D18" s="6"/>
      <c r="E18" s="5">
        <v>17111041</v>
      </c>
      <c r="F18" s="6"/>
      <c r="G18" s="5">
        <v>1630</v>
      </c>
      <c r="H18" s="6"/>
      <c r="I18" s="5">
        <v>27890996830</v>
      </c>
      <c r="J18" s="6"/>
      <c r="K18" s="5">
        <v>3979748814</v>
      </c>
      <c r="L18" s="6"/>
      <c r="M18" s="5">
        <v>23911248016</v>
      </c>
      <c r="N18" s="6"/>
      <c r="O18" s="5">
        <v>27890996830</v>
      </c>
      <c r="P18" s="6"/>
      <c r="Q18" s="5">
        <v>3979748814</v>
      </c>
      <c r="R18" s="6"/>
      <c r="S18" s="5">
        <v>23911248016</v>
      </c>
    </row>
    <row r="19" spans="1:19">
      <c r="A19" s="3" t="s">
        <v>65</v>
      </c>
      <c r="C19" s="6" t="s">
        <v>148</v>
      </c>
      <c r="D19" s="6"/>
      <c r="E19" s="5">
        <v>503596</v>
      </c>
      <c r="F19" s="6"/>
      <c r="G19" s="5">
        <v>1500</v>
      </c>
      <c r="H19" s="6"/>
      <c r="I19" s="5">
        <v>0</v>
      </c>
      <c r="J19" s="6"/>
      <c r="K19" s="5">
        <v>0</v>
      </c>
      <c r="L19" s="6"/>
      <c r="M19" s="5">
        <v>0</v>
      </c>
      <c r="N19" s="6"/>
      <c r="O19" s="5">
        <v>755394000</v>
      </c>
      <c r="P19" s="6"/>
      <c r="Q19" s="5">
        <v>84137007</v>
      </c>
      <c r="R19" s="6"/>
      <c r="S19" s="5">
        <v>671256993</v>
      </c>
    </row>
    <row r="20" spans="1:19">
      <c r="A20" s="3" t="s">
        <v>43</v>
      </c>
      <c r="C20" s="6" t="s">
        <v>149</v>
      </c>
      <c r="D20" s="6"/>
      <c r="E20" s="5">
        <v>6252000</v>
      </c>
      <c r="F20" s="6"/>
      <c r="G20" s="5">
        <v>550</v>
      </c>
      <c r="H20" s="6"/>
      <c r="I20" s="5">
        <v>3438600000</v>
      </c>
      <c r="J20" s="6"/>
      <c r="K20" s="5">
        <v>53329602</v>
      </c>
      <c r="L20" s="6"/>
      <c r="M20" s="5">
        <v>3385270398</v>
      </c>
      <c r="N20" s="6"/>
      <c r="O20" s="5">
        <v>3438600000</v>
      </c>
      <c r="P20" s="6"/>
      <c r="Q20" s="5">
        <v>53329602</v>
      </c>
      <c r="R20" s="6"/>
      <c r="S20" s="5">
        <v>3385270398</v>
      </c>
    </row>
    <row r="21" spans="1:19">
      <c r="A21" s="3" t="s">
        <v>90</v>
      </c>
      <c r="C21" s="6" t="s">
        <v>150</v>
      </c>
      <c r="D21" s="6"/>
      <c r="E21" s="5">
        <v>27355427</v>
      </c>
      <c r="F21" s="6"/>
      <c r="G21" s="5">
        <v>410</v>
      </c>
      <c r="H21" s="6"/>
      <c r="I21" s="5">
        <v>0</v>
      </c>
      <c r="J21" s="6"/>
      <c r="K21" s="5">
        <v>0</v>
      </c>
      <c r="L21" s="6"/>
      <c r="M21" s="5">
        <v>0</v>
      </c>
      <c r="N21" s="6"/>
      <c r="O21" s="5">
        <v>11215725070</v>
      </c>
      <c r="P21" s="6"/>
      <c r="Q21" s="5">
        <v>1230994215</v>
      </c>
      <c r="R21" s="6"/>
      <c r="S21" s="5">
        <v>9984730855</v>
      </c>
    </row>
    <row r="22" spans="1:19">
      <c r="A22" s="3" t="s">
        <v>69</v>
      </c>
      <c r="C22" s="6" t="s">
        <v>151</v>
      </c>
      <c r="D22" s="6"/>
      <c r="E22" s="5">
        <v>10968660</v>
      </c>
      <c r="F22" s="6"/>
      <c r="G22" s="5">
        <v>700</v>
      </c>
      <c r="H22" s="6"/>
      <c r="I22" s="5">
        <v>0</v>
      </c>
      <c r="J22" s="6"/>
      <c r="K22" s="5">
        <v>0</v>
      </c>
      <c r="L22" s="6"/>
      <c r="M22" s="5">
        <v>0</v>
      </c>
      <c r="N22" s="6"/>
      <c r="O22" s="5">
        <v>7678062000</v>
      </c>
      <c r="P22" s="6"/>
      <c r="Q22" s="5">
        <v>0</v>
      </c>
      <c r="R22" s="6"/>
      <c r="S22" s="5">
        <v>7678062000</v>
      </c>
    </row>
    <row r="23" spans="1:19">
      <c r="A23" s="3" t="s">
        <v>29</v>
      </c>
      <c r="C23" s="6" t="s">
        <v>152</v>
      </c>
      <c r="D23" s="6"/>
      <c r="E23" s="5">
        <v>312500</v>
      </c>
      <c r="F23" s="6"/>
      <c r="G23" s="5">
        <v>3000</v>
      </c>
      <c r="H23" s="6"/>
      <c r="I23" s="5">
        <v>937500000</v>
      </c>
      <c r="J23" s="6"/>
      <c r="K23" s="5">
        <v>52723012</v>
      </c>
      <c r="L23" s="6"/>
      <c r="M23" s="5">
        <v>884776988</v>
      </c>
      <c r="N23" s="6"/>
      <c r="O23" s="5">
        <v>937500000</v>
      </c>
      <c r="P23" s="6"/>
      <c r="Q23" s="5">
        <v>52723012</v>
      </c>
      <c r="R23" s="6"/>
      <c r="S23" s="5">
        <v>884776988</v>
      </c>
    </row>
    <row r="24" spans="1:19">
      <c r="A24" s="3" t="s">
        <v>96</v>
      </c>
      <c r="C24" s="6" t="s">
        <v>96</v>
      </c>
      <c r="D24" s="6"/>
      <c r="E24" s="6" t="s">
        <v>96</v>
      </c>
      <c r="F24" s="6"/>
      <c r="G24" s="6" t="s">
        <v>96</v>
      </c>
      <c r="H24" s="6"/>
      <c r="I24" s="7">
        <f>SUM(I8:I23)</f>
        <v>63700144912</v>
      </c>
      <c r="J24" s="6"/>
      <c r="K24" s="7">
        <f>SUM(K8:K23)</f>
        <v>8259987529</v>
      </c>
      <c r="L24" s="6"/>
      <c r="M24" s="7">
        <f>SUM(M8:M23)</f>
        <v>55440157383</v>
      </c>
      <c r="N24" s="6"/>
      <c r="O24" s="7">
        <f>SUM(O8:O23)</f>
        <v>192686587232</v>
      </c>
      <c r="P24" s="6"/>
      <c r="Q24" s="7">
        <f>SUM(Q8:Q23)</f>
        <v>11892020841</v>
      </c>
      <c r="R24" s="6"/>
      <c r="S24" s="7">
        <f>SUM(S8:S23)</f>
        <v>180794566391</v>
      </c>
    </row>
    <row r="25" spans="1:19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1"/>
  <sheetViews>
    <sheetView rightToLeft="1" topLeftCell="A34" workbookViewId="0">
      <selection activeCell="Q9" sqref="Q9"/>
    </sheetView>
  </sheetViews>
  <sheetFormatPr defaultRowHeight="24"/>
  <cols>
    <col min="1" max="1" width="35.5703125" style="3" bestFit="1" customWidth="1"/>
    <col min="2" max="2" width="1" style="3" customWidth="1"/>
    <col min="3" max="3" width="19" style="3" customWidth="1"/>
    <col min="4" max="4" width="1" style="3" customWidth="1"/>
    <col min="5" max="5" width="23" style="3" customWidth="1"/>
    <col min="6" max="6" width="1" style="3" customWidth="1"/>
    <col min="7" max="7" width="23" style="3" customWidth="1"/>
    <col min="8" max="8" width="1" style="3" customWidth="1"/>
    <col min="9" max="9" width="34" style="3" customWidth="1"/>
    <col min="10" max="10" width="1" style="3" customWidth="1"/>
    <col min="11" max="11" width="19" style="3" customWidth="1"/>
    <col min="12" max="12" width="1" style="3" customWidth="1"/>
    <col min="13" max="13" width="23" style="3" customWidth="1"/>
    <col min="14" max="14" width="1" style="3" customWidth="1"/>
    <col min="15" max="15" width="23" style="3" customWidth="1"/>
    <col min="16" max="16" width="1" style="3" customWidth="1"/>
    <col min="17" max="17" width="34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>
      <c r="A3" s="1" t="s">
        <v>121</v>
      </c>
      <c r="B3" s="1" t="s">
        <v>121</v>
      </c>
      <c r="C3" s="1" t="s">
        <v>121</v>
      </c>
      <c r="D3" s="1" t="s">
        <v>121</v>
      </c>
      <c r="E3" s="1" t="s">
        <v>121</v>
      </c>
      <c r="F3" s="1" t="s">
        <v>121</v>
      </c>
      <c r="G3" s="1" t="s">
        <v>121</v>
      </c>
      <c r="H3" s="1" t="s">
        <v>121</v>
      </c>
      <c r="I3" s="1" t="s">
        <v>121</v>
      </c>
      <c r="J3" s="1" t="s">
        <v>121</v>
      </c>
      <c r="K3" s="1" t="s">
        <v>121</v>
      </c>
      <c r="L3" s="1" t="s">
        <v>121</v>
      </c>
      <c r="M3" s="1" t="s">
        <v>121</v>
      </c>
      <c r="N3" s="1" t="s">
        <v>121</v>
      </c>
      <c r="O3" s="1" t="s">
        <v>121</v>
      </c>
      <c r="P3" s="1" t="s">
        <v>121</v>
      </c>
      <c r="Q3" s="1" t="s">
        <v>121</v>
      </c>
    </row>
    <row r="4" spans="1:1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>
      <c r="A6" s="2" t="s">
        <v>3</v>
      </c>
      <c r="C6" s="2" t="s">
        <v>123</v>
      </c>
      <c r="D6" s="2" t="s">
        <v>123</v>
      </c>
      <c r="E6" s="2" t="s">
        <v>123</v>
      </c>
      <c r="F6" s="2" t="s">
        <v>123</v>
      </c>
      <c r="G6" s="2" t="s">
        <v>123</v>
      </c>
      <c r="H6" s="2" t="s">
        <v>123</v>
      </c>
      <c r="I6" s="2" t="s">
        <v>123</v>
      </c>
      <c r="K6" s="2" t="s">
        <v>124</v>
      </c>
      <c r="L6" s="2" t="s">
        <v>124</v>
      </c>
      <c r="M6" s="2" t="s">
        <v>124</v>
      </c>
      <c r="N6" s="2" t="s">
        <v>124</v>
      </c>
      <c r="O6" s="2" t="s">
        <v>124</v>
      </c>
      <c r="P6" s="2" t="s">
        <v>124</v>
      </c>
      <c r="Q6" s="2" t="s">
        <v>124</v>
      </c>
    </row>
    <row r="7" spans="1:17" ht="24.75">
      <c r="A7" s="2" t="s">
        <v>3</v>
      </c>
      <c r="C7" s="2" t="s">
        <v>7</v>
      </c>
      <c r="E7" s="2" t="s">
        <v>153</v>
      </c>
      <c r="G7" s="2" t="s">
        <v>154</v>
      </c>
      <c r="I7" s="2" t="s">
        <v>155</v>
      </c>
      <c r="K7" s="2" t="s">
        <v>7</v>
      </c>
      <c r="M7" s="2" t="s">
        <v>153</v>
      </c>
      <c r="O7" s="2" t="s">
        <v>154</v>
      </c>
      <c r="Q7" s="2" t="s">
        <v>155</v>
      </c>
    </row>
    <row r="8" spans="1:17">
      <c r="A8" s="3" t="s">
        <v>33</v>
      </c>
      <c r="C8" s="16">
        <v>10149014</v>
      </c>
      <c r="D8" s="16"/>
      <c r="E8" s="16">
        <v>158794994751</v>
      </c>
      <c r="F8" s="16"/>
      <c r="G8" s="16">
        <v>165150829992</v>
      </c>
      <c r="H8" s="16"/>
      <c r="I8" s="16">
        <f>E8-G8</f>
        <v>-6355835241</v>
      </c>
      <c r="J8" s="16"/>
      <c r="K8" s="16">
        <v>10149014</v>
      </c>
      <c r="L8" s="16"/>
      <c r="M8" s="16">
        <v>158794994751</v>
      </c>
      <c r="N8" s="16"/>
      <c r="O8" s="16">
        <v>190126184192</v>
      </c>
      <c r="P8" s="16"/>
      <c r="Q8" s="16">
        <f>M8-O8</f>
        <v>-31331189441</v>
      </c>
    </row>
    <row r="9" spans="1:17">
      <c r="A9" s="3" t="s">
        <v>39</v>
      </c>
      <c r="C9" s="16">
        <v>2216282</v>
      </c>
      <c r="D9" s="16"/>
      <c r="E9" s="16">
        <v>24696696318</v>
      </c>
      <c r="F9" s="16"/>
      <c r="G9" s="16">
        <v>26615019615</v>
      </c>
      <c r="H9" s="16"/>
      <c r="I9" s="16">
        <f t="shared" ref="I9:I49" si="0">E9-G9</f>
        <v>-1918323297</v>
      </c>
      <c r="J9" s="16"/>
      <c r="K9" s="16">
        <v>2216282</v>
      </c>
      <c r="L9" s="16"/>
      <c r="M9" s="16">
        <v>24696696318</v>
      </c>
      <c r="N9" s="16"/>
      <c r="O9" s="16">
        <v>27599247097</v>
      </c>
      <c r="P9" s="16"/>
      <c r="Q9" s="16">
        <f t="shared" ref="Q9:Q49" si="1">M9-O9</f>
        <v>-2902550779</v>
      </c>
    </row>
    <row r="10" spans="1:17">
      <c r="A10" s="3" t="s">
        <v>83</v>
      </c>
      <c r="C10" s="16">
        <v>18586166</v>
      </c>
      <c r="D10" s="16"/>
      <c r="E10" s="16">
        <v>118613212764</v>
      </c>
      <c r="F10" s="16"/>
      <c r="G10" s="16">
        <v>138936348908</v>
      </c>
      <c r="H10" s="16"/>
      <c r="I10" s="16">
        <f t="shared" si="0"/>
        <v>-20323136144</v>
      </c>
      <c r="J10" s="16"/>
      <c r="K10" s="16">
        <v>18586166</v>
      </c>
      <c r="L10" s="16"/>
      <c r="M10" s="16">
        <v>118613212764</v>
      </c>
      <c r="N10" s="16"/>
      <c r="O10" s="16">
        <v>164777441803</v>
      </c>
      <c r="P10" s="16"/>
      <c r="Q10" s="16">
        <f t="shared" si="1"/>
        <v>-46164229039</v>
      </c>
    </row>
    <row r="11" spans="1:17">
      <c r="A11" s="3" t="s">
        <v>88</v>
      </c>
      <c r="C11" s="16">
        <v>15092307</v>
      </c>
      <c r="D11" s="16"/>
      <c r="E11" s="16">
        <v>123320613896</v>
      </c>
      <c r="F11" s="16"/>
      <c r="G11" s="16">
        <v>125721015140</v>
      </c>
      <c r="H11" s="16"/>
      <c r="I11" s="16">
        <f t="shared" si="0"/>
        <v>-2400401244</v>
      </c>
      <c r="J11" s="16"/>
      <c r="K11" s="16">
        <v>15092307</v>
      </c>
      <c r="L11" s="16"/>
      <c r="M11" s="16">
        <v>123320613896</v>
      </c>
      <c r="N11" s="16"/>
      <c r="O11" s="16">
        <v>123677955387</v>
      </c>
      <c r="P11" s="16"/>
      <c r="Q11" s="16">
        <f t="shared" si="1"/>
        <v>-357341491</v>
      </c>
    </row>
    <row r="12" spans="1:17">
      <c r="A12" s="3" t="s">
        <v>75</v>
      </c>
      <c r="C12" s="16">
        <v>5679000</v>
      </c>
      <c r="D12" s="16"/>
      <c r="E12" s="16">
        <v>62831186743</v>
      </c>
      <c r="F12" s="16"/>
      <c r="G12" s="16">
        <v>73021007925</v>
      </c>
      <c r="H12" s="16"/>
      <c r="I12" s="16">
        <f t="shared" si="0"/>
        <v>-10189821182</v>
      </c>
      <c r="J12" s="16"/>
      <c r="K12" s="16">
        <v>5679000</v>
      </c>
      <c r="L12" s="16"/>
      <c r="M12" s="16">
        <v>62831186743</v>
      </c>
      <c r="N12" s="16"/>
      <c r="O12" s="16">
        <v>54030669596</v>
      </c>
      <c r="P12" s="16"/>
      <c r="Q12" s="16">
        <f t="shared" si="1"/>
        <v>8800517147</v>
      </c>
    </row>
    <row r="13" spans="1:17">
      <c r="A13" s="3" t="s">
        <v>53</v>
      </c>
      <c r="C13" s="16">
        <v>5620812</v>
      </c>
      <c r="D13" s="16"/>
      <c r="E13" s="16">
        <v>72132923056</v>
      </c>
      <c r="F13" s="16"/>
      <c r="G13" s="16">
        <v>68511691494</v>
      </c>
      <c r="H13" s="16"/>
      <c r="I13" s="16">
        <f t="shared" si="0"/>
        <v>3621231562</v>
      </c>
      <c r="J13" s="16"/>
      <c r="K13" s="16">
        <v>5620812</v>
      </c>
      <c r="L13" s="16"/>
      <c r="M13" s="16">
        <v>72132923056</v>
      </c>
      <c r="N13" s="16"/>
      <c r="O13" s="16">
        <v>72613607654</v>
      </c>
      <c r="P13" s="16"/>
      <c r="Q13" s="16">
        <f t="shared" si="1"/>
        <v>-480684598</v>
      </c>
    </row>
    <row r="14" spans="1:17">
      <c r="A14" s="3" t="s">
        <v>41</v>
      </c>
      <c r="C14" s="16">
        <v>101049883</v>
      </c>
      <c r="D14" s="16"/>
      <c r="E14" s="16">
        <v>153083721562</v>
      </c>
      <c r="F14" s="16"/>
      <c r="G14" s="16">
        <v>159914228824</v>
      </c>
      <c r="H14" s="16"/>
      <c r="I14" s="16">
        <f t="shared" si="0"/>
        <v>-6830507262</v>
      </c>
      <c r="J14" s="16"/>
      <c r="K14" s="16">
        <v>101049883</v>
      </c>
      <c r="L14" s="16"/>
      <c r="M14" s="16">
        <v>153083721562</v>
      </c>
      <c r="N14" s="16"/>
      <c r="O14" s="16">
        <v>194722850834</v>
      </c>
      <c r="P14" s="16"/>
      <c r="Q14" s="16">
        <f t="shared" si="1"/>
        <v>-41639129272</v>
      </c>
    </row>
    <row r="15" spans="1:17">
      <c r="A15" s="3" t="s">
        <v>57</v>
      </c>
      <c r="C15" s="16">
        <v>34755636</v>
      </c>
      <c r="D15" s="16"/>
      <c r="E15" s="16">
        <v>169807548431</v>
      </c>
      <c r="F15" s="16"/>
      <c r="G15" s="16">
        <v>174817130226</v>
      </c>
      <c r="H15" s="16"/>
      <c r="I15" s="16">
        <f t="shared" si="0"/>
        <v>-5009581795</v>
      </c>
      <c r="J15" s="16"/>
      <c r="K15" s="16">
        <v>34755636</v>
      </c>
      <c r="L15" s="16"/>
      <c r="M15" s="16">
        <v>169807548431</v>
      </c>
      <c r="N15" s="16"/>
      <c r="O15" s="16">
        <v>208184657221</v>
      </c>
      <c r="P15" s="16"/>
      <c r="Q15" s="16">
        <f t="shared" si="1"/>
        <v>-38377108790</v>
      </c>
    </row>
    <row r="16" spans="1:17">
      <c r="A16" s="3" t="s">
        <v>90</v>
      </c>
      <c r="C16" s="16">
        <v>28839730</v>
      </c>
      <c r="D16" s="16"/>
      <c r="E16" s="16">
        <v>108996243971</v>
      </c>
      <c r="F16" s="16"/>
      <c r="G16" s="16">
        <v>119890134742</v>
      </c>
      <c r="H16" s="16"/>
      <c r="I16" s="16">
        <f t="shared" si="0"/>
        <v>-10893890771</v>
      </c>
      <c r="J16" s="16"/>
      <c r="K16" s="16">
        <v>28839730</v>
      </c>
      <c r="L16" s="16"/>
      <c r="M16" s="16">
        <v>108996243971</v>
      </c>
      <c r="N16" s="16"/>
      <c r="O16" s="16">
        <v>152418748416</v>
      </c>
      <c r="P16" s="16"/>
      <c r="Q16" s="16">
        <f t="shared" si="1"/>
        <v>-43422504445</v>
      </c>
    </row>
    <row r="17" spans="1:17">
      <c r="A17" s="3" t="s">
        <v>69</v>
      </c>
      <c r="C17" s="16">
        <v>10968660</v>
      </c>
      <c r="D17" s="16"/>
      <c r="E17" s="16">
        <v>38194597844</v>
      </c>
      <c r="F17" s="16"/>
      <c r="G17" s="16">
        <v>39066869562</v>
      </c>
      <c r="H17" s="16"/>
      <c r="I17" s="16">
        <f t="shared" si="0"/>
        <v>-872271718</v>
      </c>
      <c r="J17" s="16"/>
      <c r="K17" s="16">
        <v>10968660</v>
      </c>
      <c r="L17" s="16"/>
      <c r="M17" s="16">
        <v>38194597844</v>
      </c>
      <c r="N17" s="16"/>
      <c r="O17" s="16">
        <v>52222695427</v>
      </c>
      <c r="P17" s="16"/>
      <c r="Q17" s="16">
        <f t="shared" si="1"/>
        <v>-14028097583</v>
      </c>
    </row>
    <row r="18" spans="1:17">
      <c r="A18" s="3" t="s">
        <v>65</v>
      </c>
      <c r="C18" s="16">
        <v>503596</v>
      </c>
      <c r="D18" s="16"/>
      <c r="E18" s="16">
        <v>14587472454</v>
      </c>
      <c r="F18" s="16"/>
      <c r="G18" s="16">
        <v>15273293911</v>
      </c>
      <c r="H18" s="16"/>
      <c r="I18" s="16">
        <f t="shared" si="0"/>
        <v>-685821457</v>
      </c>
      <c r="J18" s="16"/>
      <c r="K18" s="16">
        <v>503596</v>
      </c>
      <c r="L18" s="16"/>
      <c r="M18" s="16">
        <v>14587472454</v>
      </c>
      <c r="N18" s="16"/>
      <c r="O18" s="16">
        <v>16245114695</v>
      </c>
      <c r="P18" s="16"/>
      <c r="Q18" s="16">
        <f t="shared" si="1"/>
        <v>-1657642241</v>
      </c>
    </row>
    <row r="19" spans="1:17">
      <c r="A19" s="3" t="s">
        <v>94</v>
      </c>
      <c r="C19" s="16">
        <v>5679000</v>
      </c>
      <c r="D19" s="16"/>
      <c r="E19" s="16">
        <v>57185976793</v>
      </c>
      <c r="F19" s="16"/>
      <c r="G19" s="16">
        <v>48351006000</v>
      </c>
      <c r="H19" s="16"/>
      <c r="I19" s="16">
        <f t="shared" si="0"/>
        <v>8834970793</v>
      </c>
      <c r="J19" s="16"/>
      <c r="K19" s="16">
        <v>5679000</v>
      </c>
      <c r="L19" s="16"/>
      <c r="M19" s="16">
        <v>57185976793</v>
      </c>
      <c r="N19" s="16"/>
      <c r="O19" s="16">
        <v>48351006000</v>
      </c>
      <c r="P19" s="16"/>
      <c r="Q19" s="16">
        <f t="shared" si="1"/>
        <v>8834970793</v>
      </c>
    </row>
    <row r="20" spans="1:17">
      <c r="A20" s="3" t="s">
        <v>35</v>
      </c>
      <c r="C20" s="16">
        <v>4091079</v>
      </c>
      <c r="D20" s="16"/>
      <c r="E20" s="16">
        <v>67670505010</v>
      </c>
      <c r="F20" s="16"/>
      <c r="G20" s="16">
        <v>72306585281</v>
      </c>
      <c r="H20" s="16"/>
      <c r="I20" s="16">
        <f t="shared" si="0"/>
        <v>-4636080271</v>
      </c>
      <c r="J20" s="16"/>
      <c r="K20" s="16">
        <v>4091079</v>
      </c>
      <c r="L20" s="16"/>
      <c r="M20" s="16">
        <v>67670505010</v>
      </c>
      <c r="N20" s="16"/>
      <c r="O20" s="16">
        <v>82583156310</v>
      </c>
      <c r="P20" s="16"/>
      <c r="Q20" s="16">
        <f t="shared" si="1"/>
        <v>-14912651300</v>
      </c>
    </row>
    <row r="21" spans="1:17">
      <c r="A21" s="3" t="s">
        <v>55</v>
      </c>
      <c r="C21" s="16">
        <v>7000000</v>
      </c>
      <c r="D21" s="16"/>
      <c r="E21" s="16">
        <v>77655186000</v>
      </c>
      <c r="F21" s="16"/>
      <c r="G21" s="16">
        <v>92128554000</v>
      </c>
      <c r="H21" s="16"/>
      <c r="I21" s="16">
        <f t="shared" si="0"/>
        <v>-14473368000</v>
      </c>
      <c r="J21" s="16"/>
      <c r="K21" s="16">
        <v>7000000</v>
      </c>
      <c r="L21" s="16"/>
      <c r="M21" s="16">
        <v>77655186000</v>
      </c>
      <c r="N21" s="16"/>
      <c r="O21" s="16">
        <v>95365432192</v>
      </c>
      <c r="P21" s="16"/>
      <c r="Q21" s="16">
        <f t="shared" si="1"/>
        <v>-17710246192</v>
      </c>
    </row>
    <row r="22" spans="1:17">
      <c r="A22" s="3" t="s">
        <v>60</v>
      </c>
      <c r="C22" s="16">
        <v>1512114</v>
      </c>
      <c r="D22" s="16"/>
      <c r="E22" s="16">
        <v>56622414440</v>
      </c>
      <c r="F22" s="16"/>
      <c r="G22" s="16">
        <v>70541277135</v>
      </c>
      <c r="H22" s="16"/>
      <c r="I22" s="16">
        <f t="shared" si="0"/>
        <v>-13918862695</v>
      </c>
      <c r="J22" s="16"/>
      <c r="K22" s="16">
        <v>1512114</v>
      </c>
      <c r="L22" s="16"/>
      <c r="M22" s="16">
        <v>56622414440</v>
      </c>
      <c r="N22" s="16"/>
      <c r="O22" s="16">
        <v>72980981157</v>
      </c>
      <c r="P22" s="16"/>
      <c r="Q22" s="16">
        <f t="shared" si="1"/>
        <v>-16358566717</v>
      </c>
    </row>
    <row r="23" spans="1:17">
      <c r="A23" s="3" t="s">
        <v>29</v>
      </c>
      <c r="C23" s="16">
        <v>312500</v>
      </c>
      <c r="D23" s="16"/>
      <c r="E23" s="16">
        <v>2624913281</v>
      </c>
      <c r="F23" s="16"/>
      <c r="G23" s="16">
        <v>2904489843</v>
      </c>
      <c r="H23" s="16"/>
      <c r="I23" s="16">
        <f t="shared" si="0"/>
        <v>-279576562</v>
      </c>
      <c r="J23" s="16"/>
      <c r="K23" s="16">
        <v>312500</v>
      </c>
      <c r="L23" s="16"/>
      <c r="M23" s="16">
        <v>2624913281</v>
      </c>
      <c r="N23" s="16"/>
      <c r="O23" s="16">
        <v>2443153869</v>
      </c>
      <c r="P23" s="16"/>
      <c r="Q23" s="16">
        <f t="shared" si="1"/>
        <v>181759412</v>
      </c>
    </row>
    <row r="24" spans="1:17">
      <c r="A24" s="3" t="s">
        <v>62</v>
      </c>
      <c r="C24" s="16">
        <v>4040848</v>
      </c>
      <c r="D24" s="16"/>
      <c r="E24" s="16">
        <v>121709190118</v>
      </c>
      <c r="F24" s="16"/>
      <c r="G24" s="16">
        <v>120504148632</v>
      </c>
      <c r="H24" s="16"/>
      <c r="I24" s="16">
        <f t="shared" si="0"/>
        <v>1205041486</v>
      </c>
      <c r="J24" s="16"/>
      <c r="K24" s="16">
        <v>4040848</v>
      </c>
      <c r="L24" s="16"/>
      <c r="M24" s="16">
        <v>121709190118</v>
      </c>
      <c r="N24" s="16"/>
      <c r="O24" s="16">
        <v>138741667867</v>
      </c>
      <c r="P24" s="16"/>
      <c r="Q24" s="16">
        <f t="shared" si="1"/>
        <v>-17032477749</v>
      </c>
    </row>
    <row r="25" spans="1:17">
      <c r="A25" s="3" t="s">
        <v>23</v>
      </c>
      <c r="C25" s="16">
        <v>31666139</v>
      </c>
      <c r="D25" s="16"/>
      <c r="E25" s="16">
        <v>164313726968</v>
      </c>
      <c r="F25" s="16"/>
      <c r="G25" s="16">
        <v>177531783174</v>
      </c>
      <c r="H25" s="16"/>
      <c r="I25" s="16">
        <f t="shared" si="0"/>
        <v>-13218056206</v>
      </c>
      <c r="J25" s="16"/>
      <c r="K25" s="16">
        <v>31666139</v>
      </c>
      <c r="L25" s="16"/>
      <c r="M25" s="16">
        <v>164313726968</v>
      </c>
      <c r="N25" s="16"/>
      <c r="O25" s="16">
        <v>153663903065</v>
      </c>
      <c r="P25" s="16"/>
      <c r="Q25" s="16">
        <f t="shared" si="1"/>
        <v>10649823903</v>
      </c>
    </row>
    <row r="26" spans="1:17">
      <c r="A26" s="3" t="s">
        <v>85</v>
      </c>
      <c r="C26" s="16">
        <v>59687567</v>
      </c>
      <c r="D26" s="16"/>
      <c r="E26" s="16">
        <v>158536242208</v>
      </c>
      <c r="F26" s="16"/>
      <c r="G26" s="16">
        <v>160138217710</v>
      </c>
      <c r="H26" s="16"/>
      <c r="I26" s="16">
        <f t="shared" si="0"/>
        <v>-1601975502</v>
      </c>
      <c r="J26" s="16"/>
      <c r="K26" s="16">
        <v>59687567</v>
      </c>
      <c r="L26" s="16"/>
      <c r="M26" s="16">
        <v>158536242208</v>
      </c>
      <c r="N26" s="16"/>
      <c r="O26" s="16">
        <v>199995406601</v>
      </c>
      <c r="P26" s="16"/>
      <c r="Q26" s="16">
        <f t="shared" si="1"/>
        <v>-41459164393</v>
      </c>
    </row>
    <row r="27" spans="1:17">
      <c r="A27" s="3" t="s">
        <v>92</v>
      </c>
      <c r="C27" s="16">
        <v>18758293</v>
      </c>
      <c r="D27" s="16"/>
      <c r="E27" s="16">
        <v>88198801870</v>
      </c>
      <c r="F27" s="16"/>
      <c r="G27" s="16">
        <v>90471905345</v>
      </c>
      <c r="H27" s="16"/>
      <c r="I27" s="16">
        <f t="shared" si="0"/>
        <v>-2273103475</v>
      </c>
      <c r="J27" s="16"/>
      <c r="K27" s="16">
        <v>18758293</v>
      </c>
      <c r="L27" s="16"/>
      <c r="M27" s="16">
        <v>88198801870</v>
      </c>
      <c r="N27" s="16"/>
      <c r="O27" s="16">
        <v>89888582469</v>
      </c>
      <c r="P27" s="16"/>
      <c r="Q27" s="16">
        <f t="shared" si="1"/>
        <v>-1689780599</v>
      </c>
    </row>
    <row r="28" spans="1:17">
      <c r="A28" s="3" t="s">
        <v>59</v>
      </c>
      <c r="C28" s="16">
        <v>6210090</v>
      </c>
      <c r="D28" s="16"/>
      <c r="E28" s="16">
        <v>121240468902</v>
      </c>
      <c r="F28" s="16"/>
      <c r="G28" s="16">
        <v>117800944769</v>
      </c>
      <c r="H28" s="16"/>
      <c r="I28" s="16">
        <f t="shared" si="0"/>
        <v>3439524133</v>
      </c>
      <c r="J28" s="16"/>
      <c r="K28" s="16">
        <v>6210090</v>
      </c>
      <c r="L28" s="16"/>
      <c r="M28" s="16">
        <v>121240468902</v>
      </c>
      <c r="N28" s="16"/>
      <c r="O28" s="16">
        <v>143174869646</v>
      </c>
      <c r="P28" s="16"/>
      <c r="Q28" s="16">
        <f t="shared" si="1"/>
        <v>-21934400744</v>
      </c>
    </row>
    <row r="29" spans="1:17">
      <c r="A29" s="3" t="s">
        <v>17</v>
      </c>
      <c r="C29" s="16">
        <v>76690503</v>
      </c>
      <c r="D29" s="16"/>
      <c r="E29" s="16">
        <v>126701231270</v>
      </c>
      <c r="F29" s="16"/>
      <c r="G29" s="16">
        <v>128119438363</v>
      </c>
      <c r="H29" s="16"/>
      <c r="I29" s="16">
        <f t="shared" si="0"/>
        <v>-1418207093</v>
      </c>
      <c r="J29" s="16"/>
      <c r="K29" s="16">
        <v>76690503</v>
      </c>
      <c r="L29" s="16"/>
      <c r="M29" s="16">
        <v>126701231270</v>
      </c>
      <c r="N29" s="16"/>
      <c r="O29" s="16">
        <v>147628888928</v>
      </c>
      <c r="P29" s="16"/>
      <c r="Q29" s="16">
        <f t="shared" si="1"/>
        <v>-20927657658</v>
      </c>
    </row>
    <row r="30" spans="1:17">
      <c r="A30" s="3" t="s">
        <v>37</v>
      </c>
      <c r="C30" s="16">
        <v>1496857</v>
      </c>
      <c r="D30" s="16"/>
      <c r="E30" s="16">
        <v>34892443934</v>
      </c>
      <c r="F30" s="16"/>
      <c r="G30" s="16">
        <v>39475332093</v>
      </c>
      <c r="H30" s="16"/>
      <c r="I30" s="16">
        <f t="shared" si="0"/>
        <v>-4582888159</v>
      </c>
      <c r="J30" s="16"/>
      <c r="K30" s="16">
        <v>1496857</v>
      </c>
      <c r="L30" s="16"/>
      <c r="M30" s="16">
        <v>34892443934</v>
      </c>
      <c r="N30" s="16"/>
      <c r="O30" s="16">
        <v>49950502709</v>
      </c>
      <c r="P30" s="16"/>
      <c r="Q30" s="16">
        <f t="shared" si="1"/>
        <v>-15058058775</v>
      </c>
    </row>
    <row r="31" spans="1:17">
      <c r="A31" s="3" t="s">
        <v>81</v>
      </c>
      <c r="C31" s="16">
        <v>681317</v>
      </c>
      <c r="D31" s="16"/>
      <c r="E31" s="16">
        <v>3792673717</v>
      </c>
      <c r="F31" s="16"/>
      <c r="G31" s="16">
        <v>1662509787</v>
      </c>
      <c r="H31" s="16"/>
      <c r="I31" s="16">
        <f t="shared" si="0"/>
        <v>2130163930</v>
      </c>
      <c r="J31" s="16"/>
      <c r="K31" s="16">
        <v>681317</v>
      </c>
      <c r="L31" s="16"/>
      <c r="M31" s="16">
        <v>3792673717</v>
      </c>
      <c r="N31" s="16"/>
      <c r="O31" s="16">
        <v>3963925326</v>
      </c>
      <c r="P31" s="16"/>
      <c r="Q31" s="16">
        <f t="shared" si="1"/>
        <v>-171251609</v>
      </c>
    </row>
    <row r="32" spans="1:17">
      <c r="A32" s="3" t="s">
        <v>21</v>
      </c>
      <c r="C32" s="16">
        <v>64562551</v>
      </c>
      <c r="D32" s="16"/>
      <c r="E32" s="16">
        <v>139652206715</v>
      </c>
      <c r="F32" s="16"/>
      <c r="G32" s="16">
        <v>137828778364</v>
      </c>
      <c r="H32" s="16"/>
      <c r="I32" s="16">
        <f t="shared" si="0"/>
        <v>1823428351</v>
      </c>
      <c r="J32" s="16"/>
      <c r="K32" s="16">
        <v>64562551</v>
      </c>
      <c r="L32" s="16"/>
      <c r="M32" s="16">
        <v>139652206715</v>
      </c>
      <c r="N32" s="16"/>
      <c r="O32" s="16">
        <v>149986890935</v>
      </c>
      <c r="P32" s="16"/>
      <c r="Q32" s="16">
        <f t="shared" si="1"/>
        <v>-10334684220</v>
      </c>
    </row>
    <row r="33" spans="1:17">
      <c r="A33" s="3" t="s">
        <v>47</v>
      </c>
      <c r="C33" s="16">
        <v>4650000</v>
      </c>
      <c r="D33" s="16"/>
      <c r="E33" s="16">
        <v>121336228125</v>
      </c>
      <c r="F33" s="16"/>
      <c r="G33" s="16">
        <v>125634997350</v>
      </c>
      <c r="H33" s="16"/>
      <c r="I33" s="16">
        <f t="shared" si="0"/>
        <v>-4298769225</v>
      </c>
      <c r="J33" s="16"/>
      <c r="K33" s="16">
        <v>4650000</v>
      </c>
      <c r="L33" s="16"/>
      <c r="M33" s="16">
        <v>121336228125</v>
      </c>
      <c r="N33" s="16"/>
      <c r="O33" s="16">
        <v>142879969680</v>
      </c>
      <c r="P33" s="16"/>
      <c r="Q33" s="16">
        <f t="shared" si="1"/>
        <v>-21543741555</v>
      </c>
    </row>
    <row r="34" spans="1:17">
      <c r="A34" s="3" t="s">
        <v>77</v>
      </c>
      <c r="C34" s="16">
        <v>60478504</v>
      </c>
      <c r="D34" s="16"/>
      <c r="E34" s="16">
        <v>282437450121</v>
      </c>
      <c r="F34" s="16"/>
      <c r="G34" s="16">
        <v>290151874896</v>
      </c>
      <c r="H34" s="16"/>
      <c r="I34" s="16">
        <f t="shared" si="0"/>
        <v>-7714424775</v>
      </c>
      <c r="J34" s="16"/>
      <c r="K34" s="16">
        <v>60478504</v>
      </c>
      <c r="L34" s="16"/>
      <c r="M34" s="16">
        <v>282437450121</v>
      </c>
      <c r="N34" s="16"/>
      <c r="O34" s="16">
        <v>299436311022</v>
      </c>
      <c r="P34" s="16"/>
      <c r="Q34" s="16">
        <f t="shared" si="1"/>
        <v>-16998860901</v>
      </c>
    </row>
    <row r="35" spans="1:17">
      <c r="A35" s="3" t="s">
        <v>31</v>
      </c>
      <c r="C35" s="16">
        <v>492473</v>
      </c>
      <c r="D35" s="16"/>
      <c r="E35" s="16">
        <v>4454839349</v>
      </c>
      <c r="F35" s="16"/>
      <c r="G35" s="16">
        <v>4538061622</v>
      </c>
      <c r="H35" s="16"/>
      <c r="I35" s="16">
        <f t="shared" si="0"/>
        <v>-83222273</v>
      </c>
      <c r="J35" s="16"/>
      <c r="K35" s="16">
        <v>492473</v>
      </c>
      <c r="L35" s="16"/>
      <c r="M35" s="16">
        <v>4454839349</v>
      </c>
      <c r="N35" s="16"/>
      <c r="O35" s="16">
        <v>3651837987</v>
      </c>
      <c r="P35" s="16"/>
      <c r="Q35" s="16">
        <f t="shared" si="1"/>
        <v>803001362</v>
      </c>
    </row>
    <row r="36" spans="1:17">
      <c r="A36" s="3" t="s">
        <v>19</v>
      </c>
      <c r="C36" s="16">
        <v>32839011</v>
      </c>
      <c r="D36" s="16"/>
      <c r="E36" s="16">
        <v>61337359884</v>
      </c>
      <c r="F36" s="16"/>
      <c r="G36" s="16">
        <v>64993445199</v>
      </c>
      <c r="H36" s="16"/>
      <c r="I36" s="16">
        <f t="shared" si="0"/>
        <v>-3656085315</v>
      </c>
      <c r="J36" s="16"/>
      <c r="K36" s="16">
        <v>32839011</v>
      </c>
      <c r="L36" s="16"/>
      <c r="M36" s="16">
        <v>61337359884</v>
      </c>
      <c r="N36" s="16"/>
      <c r="O36" s="16">
        <v>75077920524</v>
      </c>
      <c r="P36" s="16"/>
      <c r="Q36" s="16">
        <f t="shared" si="1"/>
        <v>-13740560640</v>
      </c>
    </row>
    <row r="37" spans="1:17">
      <c r="A37" s="3" t="s">
        <v>43</v>
      </c>
      <c r="C37" s="16">
        <v>6252000</v>
      </c>
      <c r="D37" s="16"/>
      <c r="E37" s="16">
        <v>39463983810</v>
      </c>
      <c r="F37" s="16"/>
      <c r="G37" s="16">
        <v>43379308188</v>
      </c>
      <c r="H37" s="16"/>
      <c r="I37" s="16">
        <f t="shared" si="0"/>
        <v>-3915324378</v>
      </c>
      <c r="J37" s="16"/>
      <c r="K37" s="16">
        <v>6252000</v>
      </c>
      <c r="L37" s="16"/>
      <c r="M37" s="16">
        <v>39463983810</v>
      </c>
      <c r="N37" s="16"/>
      <c r="O37" s="16">
        <v>55523005172</v>
      </c>
      <c r="P37" s="16"/>
      <c r="Q37" s="16">
        <f t="shared" si="1"/>
        <v>-16059021362</v>
      </c>
    </row>
    <row r="38" spans="1:17">
      <c r="A38" s="3" t="s">
        <v>45</v>
      </c>
      <c r="C38" s="16">
        <v>229498955</v>
      </c>
      <c r="D38" s="16"/>
      <c r="E38" s="16">
        <v>234749305868</v>
      </c>
      <c r="F38" s="16"/>
      <c r="G38" s="16">
        <v>232802723857</v>
      </c>
      <c r="H38" s="16"/>
      <c r="I38" s="16">
        <f t="shared" si="0"/>
        <v>1946582011</v>
      </c>
      <c r="J38" s="16"/>
      <c r="K38" s="16">
        <v>229498955</v>
      </c>
      <c r="L38" s="16"/>
      <c r="M38" s="16">
        <v>234749305868</v>
      </c>
      <c r="N38" s="16"/>
      <c r="O38" s="16">
        <v>270428954265</v>
      </c>
      <c r="P38" s="16"/>
      <c r="Q38" s="16">
        <f t="shared" si="1"/>
        <v>-35679648397</v>
      </c>
    </row>
    <row r="39" spans="1:17">
      <c r="A39" s="3" t="s">
        <v>67</v>
      </c>
      <c r="C39" s="16">
        <v>306282</v>
      </c>
      <c r="D39" s="16"/>
      <c r="E39" s="16">
        <v>1364077572995</v>
      </c>
      <c r="F39" s="16"/>
      <c r="G39" s="16">
        <v>1373265674523</v>
      </c>
      <c r="H39" s="16"/>
      <c r="I39" s="16">
        <f t="shared" si="0"/>
        <v>-9188101528</v>
      </c>
      <c r="J39" s="16"/>
      <c r="K39" s="16">
        <v>306282</v>
      </c>
      <c r="L39" s="16"/>
      <c r="M39" s="16">
        <v>1364077572995</v>
      </c>
      <c r="N39" s="16"/>
      <c r="O39" s="16">
        <v>1001488837610</v>
      </c>
      <c r="P39" s="16"/>
      <c r="Q39" s="16">
        <f t="shared" si="1"/>
        <v>362588735385</v>
      </c>
    </row>
    <row r="40" spans="1:17">
      <c r="A40" s="3" t="s">
        <v>25</v>
      </c>
      <c r="C40" s="16">
        <v>775410</v>
      </c>
      <c r="D40" s="16"/>
      <c r="E40" s="16">
        <v>108312297551</v>
      </c>
      <c r="F40" s="16"/>
      <c r="G40" s="16">
        <v>114047022101</v>
      </c>
      <c r="H40" s="16"/>
      <c r="I40" s="16">
        <f t="shared" si="0"/>
        <v>-5734724550</v>
      </c>
      <c r="J40" s="16"/>
      <c r="K40" s="16">
        <v>775410</v>
      </c>
      <c r="L40" s="16"/>
      <c r="M40" s="16">
        <v>108312297551</v>
      </c>
      <c r="N40" s="16"/>
      <c r="O40" s="16">
        <v>122243532582</v>
      </c>
      <c r="P40" s="16"/>
      <c r="Q40" s="16">
        <f t="shared" si="1"/>
        <v>-13931235031</v>
      </c>
    </row>
    <row r="41" spans="1:17">
      <c r="A41" s="3" t="s">
        <v>27</v>
      </c>
      <c r="C41" s="16">
        <v>16864311</v>
      </c>
      <c r="D41" s="16"/>
      <c r="E41" s="16">
        <v>96560457693</v>
      </c>
      <c r="F41" s="16"/>
      <c r="G41" s="16">
        <v>93512086587</v>
      </c>
      <c r="H41" s="16"/>
      <c r="I41" s="16">
        <f t="shared" si="0"/>
        <v>3048371106</v>
      </c>
      <c r="J41" s="16"/>
      <c r="K41" s="16">
        <v>16864311</v>
      </c>
      <c r="L41" s="16"/>
      <c r="M41" s="16">
        <v>96560457693</v>
      </c>
      <c r="N41" s="16"/>
      <c r="O41" s="16">
        <v>91377558564</v>
      </c>
      <c r="P41" s="16"/>
      <c r="Q41" s="16">
        <f t="shared" si="1"/>
        <v>5182899129</v>
      </c>
    </row>
    <row r="42" spans="1:17">
      <c r="A42" s="3" t="s">
        <v>49</v>
      </c>
      <c r="C42" s="16">
        <v>4447007</v>
      </c>
      <c r="D42" s="16"/>
      <c r="E42" s="16">
        <v>44647527814</v>
      </c>
      <c r="F42" s="16"/>
      <c r="G42" s="16">
        <v>45399020856</v>
      </c>
      <c r="H42" s="16"/>
      <c r="I42" s="16">
        <f t="shared" si="0"/>
        <v>-751493042</v>
      </c>
      <c r="J42" s="16"/>
      <c r="K42" s="16">
        <v>4447007</v>
      </c>
      <c r="L42" s="16"/>
      <c r="M42" s="16">
        <v>44647527814</v>
      </c>
      <c r="N42" s="16"/>
      <c r="O42" s="16">
        <v>39307741827</v>
      </c>
      <c r="P42" s="16"/>
      <c r="Q42" s="16">
        <f t="shared" si="1"/>
        <v>5339785987</v>
      </c>
    </row>
    <row r="43" spans="1:17">
      <c r="A43" s="3" t="s">
        <v>79</v>
      </c>
      <c r="C43" s="16">
        <v>17111041</v>
      </c>
      <c r="D43" s="16"/>
      <c r="E43" s="16">
        <v>142197165358</v>
      </c>
      <c r="F43" s="16"/>
      <c r="G43" s="16">
        <v>189823010215</v>
      </c>
      <c r="H43" s="16"/>
      <c r="I43" s="16">
        <f t="shared" si="0"/>
        <v>-47625844857</v>
      </c>
      <c r="J43" s="16"/>
      <c r="K43" s="16">
        <v>17111041</v>
      </c>
      <c r="L43" s="16"/>
      <c r="M43" s="16">
        <v>142197165358</v>
      </c>
      <c r="N43" s="16"/>
      <c r="O43" s="16">
        <v>202759086362</v>
      </c>
      <c r="P43" s="16"/>
      <c r="Q43" s="16">
        <f t="shared" si="1"/>
        <v>-60561921004</v>
      </c>
    </row>
    <row r="44" spans="1:17">
      <c r="A44" s="3" t="s">
        <v>51</v>
      </c>
      <c r="C44" s="16">
        <v>10000000</v>
      </c>
      <c r="D44" s="16"/>
      <c r="E44" s="16">
        <v>80120430000</v>
      </c>
      <c r="F44" s="16"/>
      <c r="G44" s="16">
        <v>79126380000</v>
      </c>
      <c r="H44" s="16"/>
      <c r="I44" s="16">
        <f t="shared" si="0"/>
        <v>994050000</v>
      </c>
      <c r="J44" s="16"/>
      <c r="K44" s="16">
        <v>10000000</v>
      </c>
      <c r="L44" s="16"/>
      <c r="M44" s="16">
        <v>80120430000</v>
      </c>
      <c r="N44" s="16"/>
      <c r="O44" s="16">
        <v>92085376000</v>
      </c>
      <c r="P44" s="16"/>
      <c r="Q44" s="16">
        <f t="shared" si="1"/>
        <v>-11964946000</v>
      </c>
    </row>
    <row r="45" spans="1:17">
      <c r="A45" s="3" t="s">
        <v>86</v>
      </c>
      <c r="C45" s="16">
        <v>68942327</v>
      </c>
      <c r="D45" s="16"/>
      <c r="E45" s="16">
        <v>106773043200</v>
      </c>
      <c r="F45" s="16"/>
      <c r="G45" s="16">
        <v>108006621363</v>
      </c>
      <c r="H45" s="16"/>
      <c r="I45" s="16">
        <f t="shared" si="0"/>
        <v>-1233578163</v>
      </c>
      <c r="J45" s="16"/>
      <c r="K45" s="16">
        <v>68942327</v>
      </c>
      <c r="L45" s="16"/>
      <c r="M45" s="16">
        <v>106773043200</v>
      </c>
      <c r="N45" s="16"/>
      <c r="O45" s="16">
        <v>111411936896</v>
      </c>
      <c r="P45" s="16"/>
      <c r="Q45" s="16">
        <f t="shared" si="1"/>
        <v>-4638893696</v>
      </c>
    </row>
    <row r="46" spans="1:17">
      <c r="A46" s="3" t="s">
        <v>64</v>
      </c>
      <c r="C46" s="16">
        <v>2854838</v>
      </c>
      <c r="D46" s="16"/>
      <c r="E46" s="16">
        <v>153329128102</v>
      </c>
      <c r="F46" s="16"/>
      <c r="G46" s="16">
        <v>153698048824</v>
      </c>
      <c r="H46" s="16"/>
      <c r="I46" s="16">
        <f t="shared" si="0"/>
        <v>-368920722</v>
      </c>
      <c r="J46" s="16"/>
      <c r="K46" s="16">
        <v>2854838</v>
      </c>
      <c r="L46" s="16"/>
      <c r="M46" s="16">
        <v>153329128102</v>
      </c>
      <c r="N46" s="16"/>
      <c r="O46" s="16">
        <v>187257935987</v>
      </c>
      <c r="P46" s="16"/>
      <c r="Q46" s="16">
        <f t="shared" si="1"/>
        <v>-33928807885</v>
      </c>
    </row>
    <row r="47" spans="1:17">
      <c r="A47" s="3" t="s">
        <v>71</v>
      </c>
      <c r="C47" s="16">
        <v>12331929</v>
      </c>
      <c r="D47" s="16"/>
      <c r="E47" s="16">
        <v>207169562979</v>
      </c>
      <c r="F47" s="16"/>
      <c r="G47" s="16">
        <v>221266900105</v>
      </c>
      <c r="H47" s="16"/>
      <c r="I47" s="16">
        <f t="shared" si="0"/>
        <v>-14097337126</v>
      </c>
      <c r="J47" s="16"/>
      <c r="K47" s="16">
        <v>12331929</v>
      </c>
      <c r="L47" s="16"/>
      <c r="M47" s="16">
        <v>207169562979</v>
      </c>
      <c r="N47" s="16"/>
      <c r="O47" s="16">
        <v>222339205640</v>
      </c>
      <c r="P47" s="16"/>
      <c r="Q47" s="16">
        <f t="shared" si="1"/>
        <v>-15169642661</v>
      </c>
    </row>
    <row r="48" spans="1:17">
      <c r="A48" s="3" t="s">
        <v>15</v>
      </c>
      <c r="C48" s="16">
        <v>90645315</v>
      </c>
      <c r="D48" s="16"/>
      <c r="E48" s="16">
        <v>310955721021</v>
      </c>
      <c r="F48" s="16"/>
      <c r="G48" s="16">
        <v>296560422650</v>
      </c>
      <c r="H48" s="16"/>
      <c r="I48" s="16">
        <f t="shared" si="0"/>
        <v>14395298371</v>
      </c>
      <c r="J48" s="16"/>
      <c r="K48" s="16">
        <v>90645315</v>
      </c>
      <c r="L48" s="16"/>
      <c r="M48" s="16">
        <v>310955721021</v>
      </c>
      <c r="N48" s="16"/>
      <c r="O48" s="16">
        <v>335279166916</v>
      </c>
      <c r="P48" s="16"/>
      <c r="Q48" s="16">
        <f t="shared" si="1"/>
        <v>-24323445895</v>
      </c>
    </row>
    <row r="49" spans="1:17">
      <c r="A49" s="3" t="s">
        <v>73</v>
      </c>
      <c r="C49" s="16">
        <v>9000000</v>
      </c>
      <c r="D49" s="16"/>
      <c r="E49" s="16">
        <v>12712905450</v>
      </c>
      <c r="F49" s="16"/>
      <c r="G49" s="16">
        <v>15056875350</v>
      </c>
      <c r="H49" s="16"/>
      <c r="I49" s="16">
        <f t="shared" si="0"/>
        <v>-2343969900</v>
      </c>
      <c r="J49" s="16"/>
      <c r="K49" s="16">
        <v>9000000</v>
      </c>
      <c r="L49" s="16"/>
      <c r="M49" s="16">
        <v>12712905450</v>
      </c>
      <c r="N49" s="16"/>
      <c r="O49" s="16">
        <v>21895220811</v>
      </c>
      <c r="P49" s="16"/>
      <c r="Q49" s="16">
        <f t="shared" si="1"/>
        <v>-9182315361</v>
      </c>
    </row>
    <row r="50" spans="1:17">
      <c r="A50" s="3" t="s">
        <v>96</v>
      </c>
      <c r="C50" s="16" t="s">
        <v>96</v>
      </c>
      <c r="D50" s="16"/>
      <c r="E50" s="17">
        <f>SUM(E8:E49)</f>
        <v>5636490172336</v>
      </c>
      <c r="F50" s="16"/>
      <c r="G50" s="17">
        <f>SUM(G8:G49)</f>
        <v>5817945014521</v>
      </c>
      <c r="H50" s="16"/>
      <c r="I50" s="17">
        <f>SUM(I8:I49)</f>
        <v>-181454842185</v>
      </c>
      <c r="J50" s="16"/>
      <c r="K50" s="16" t="s">
        <v>96</v>
      </c>
      <c r="L50" s="16"/>
      <c r="M50" s="17">
        <f>SUM(M8:M49)</f>
        <v>5636490172336</v>
      </c>
      <c r="N50" s="16"/>
      <c r="O50" s="17">
        <f>SUM(O8:O49)</f>
        <v>5909781137241</v>
      </c>
      <c r="P50" s="16"/>
      <c r="Q50" s="17">
        <f>SUM(Q8:Q49)</f>
        <v>-273290964905</v>
      </c>
    </row>
    <row r="51" spans="1:17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38"/>
  <sheetViews>
    <sheetView rightToLeft="1" topLeftCell="A19" workbookViewId="0">
      <selection activeCell="T34" sqref="T34:T39"/>
    </sheetView>
  </sheetViews>
  <sheetFormatPr defaultRowHeight="24"/>
  <cols>
    <col min="1" max="1" width="35.5703125" style="3" bestFit="1" customWidth="1"/>
    <col min="2" max="2" width="1" style="3" customWidth="1"/>
    <col min="3" max="3" width="18" style="3" customWidth="1"/>
    <col min="4" max="4" width="1" style="3" customWidth="1"/>
    <col min="5" max="5" width="21" style="3" customWidth="1"/>
    <col min="6" max="6" width="1" style="3" customWidth="1"/>
    <col min="7" max="7" width="21" style="3" customWidth="1"/>
    <col min="8" max="8" width="1" style="3" customWidth="1"/>
    <col min="9" max="9" width="28" style="3" customWidth="1"/>
    <col min="10" max="10" width="1" style="3" customWidth="1"/>
    <col min="11" max="11" width="18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28" style="3" customWidth="1"/>
    <col min="18" max="18" width="1" style="3" customWidth="1"/>
    <col min="19" max="19" width="9.140625" style="3" customWidth="1"/>
    <col min="20" max="20" width="15.42578125" style="3" bestFit="1" customWidth="1"/>
    <col min="21" max="16384" width="9.140625" style="3"/>
  </cols>
  <sheetData>
    <row r="2" spans="1:1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>
      <c r="A3" s="1" t="s">
        <v>121</v>
      </c>
      <c r="B3" s="1" t="s">
        <v>121</v>
      </c>
      <c r="C3" s="1" t="s">
        <v>121</v>
      </c>
      <c r="D3" s="1" t="s">
        <v>121</v>
      </c>
      <c r="E3" s="1" t="s">
        <v>121</v>
      </c>
      <c r="F3" s="1" t="s">
        <v>121</v>
      </c>
      <c r="G3" s="1" t="s">
        <v>121</v>
      </c>
      <c r="H3" s="1" t="s">
        <v>121</v>
      </c>
      <c r="I3" s="1" t="s">
        <v>121</v>
      </c>
      <c r="J3" s="1" t="s">
        <v>121</v>
      </c>
      <c r="K3" s="1" t="s">
        <v>121</v>
      </c>
      <c r="L3" s="1" t="s">
        <v>121</v>
      </c>
      <c r="M3" s="1" t="s">
        <v>121</v>
      </c>
      <c r="N3" s="1" t="s">
        <v>121</v>
      </c>
      <c r="O3" s="1" t="s">
        <v>121</v>
      </c>
      <c r="P3" s="1" t="s">
        <v>121</v>
      </c>
      <c r="Q3" s="1" t="s">
        <v>121</v>
      </c>
    </row>
    <row r="4" spans="1:1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>
      <c r="A6" s="2" t="s">
        <v>3</v>
      </c>
      <c r="C6" s="2" t="s">
        <v>123</v>
      </c>
      <c r="D6" s="2" t="s">
        <v>123</v>
      </c>
      <c r="E6" s="2" t="s">
        <v>123</v>
      </c>
      <c r="F6" s="2" t="s">
        <v>123</v>
      </c>
      <c r="G6" s="2" t="s">
        <v>123</v>
      </c>
      <c r="H6" s="2" t="s">
        <v>123</v>
      </c>
      <c r="I6" s="2" t="s">
        <v>123</v>
      </c>
      <c r="K6" s="2" t="s">
        <v>124</v>
      </c>
      <c r="L6" s="2" t="s">
        <v>124</v>
      </c>
      <c r="M6" s="2" t="s">
        <v>124</v>
      </c>
      <c r="N6" s="2" t="s">
        <v>124</v>
      </c>
      <c r="O6" s="2" t="s">
        <v>124</v>
      </c>
      <c r="P6" s="2" t="s">
        <v>124</v>
      </c>
      <c r="Q6" s="2" t="s">
        <v>124</v>
      </c>
    </row>
    <row r="7" spans="1:17" ht="24.75">
      <c r="A7" s="2" t="s">
        <v>3</v>
      </c>
      <c r="C7" s="2" t="s">
        <v>7</v>
      </c>
      <c r="E7" s="2" t="s">
        <v>153</v>
      </c>
      <c r="G7" s="2" t="s">
        <v>154</v>
      </c>
      <c r="I7" s="2" t="s">
        <v>156</v>
      </c>
      <c r="K7" s="2" t="s">
        <v>7</v>
      </c>
      <c r="M7" s="2" t="s">
        <v>153</v>
      </c>
      <c r="O7" s="2" t="s">
        <v>154</v>
      </c>
      <c r="Q7" s="2" t="s">
        <v>156</v>
      </c>
    </row>
    <row r="8" spans="1:17">
      <c r="A8" s="3" t="s">
        <v>23</v>
      </c>
      <c r="C8" s="16">
        <v>6547517</v>
      </c>
      <c r="D8" s="16"/>
      <c r="E8" s="16">
        <v>34912958562</v>
      </c>
      <c r="F8" s="16"/>
      <c r="G8" s="16">
        <v>31772645780</v>
      </c>
      <c r="H8" s="16"/>
      <c r="I8" s="16">
        <v>3140312782</v>
      </c>
      <c r="J8" s="16"/>
      <c r="K8" s="16">
        <v>16547517</v>
      </c>
      <c r="L8" s="16"/>
      <c r="M8" s="16">
        <v>92454485289</v>
      </c>
      <c r="N8" s="16"/>
      <c r="O8" s="16">
        <v>80298897463</v>
      </c>
      <c r="P8" s="16"/>
      <c r="Q8" s="16">
        <v>12155587826</v>
      </c>
    </row>
    <row r="9" spans="1:17">
      <c r="A9" s="3" t="s">
        <v>92</v>
      </c>
      <c r="C9" s="16">
        <v>2674706</v>
      </c>
      <c r="D9" s="16"/>
      <c r="E9" s="16">
        <v>12821179278</v>
      </c>
      <c r="F9" s="16"/>
      <c r="G9" s="16">
        <v>12817026091</v>
      </c>
      <c r="H9" s="16"/>
      <c r="I9" s="16">
        <v>4153187</v>
      </c>
      <c r="J9" s="16"/>
      <c r="K9" s="16">
        <v>2674706</v>
      </c>
      <c r="L9" s="16"/>
      <c r="M9" s="16">
        <v>12821179278</v>
      </c>
      <c r="N9" s="16"/>
      <c r="O9" s="16">
        <v>12817026091</v>
      </c>
      <c r="P9" s="16"/>
      <c r="Q9" s="16">
        <v>4153187</v>
      </c>
    </row>
    <row r="10" spans="1:17">
      <c r="A10" s="3" t="s">
        <v>59</v>
      </c>
      <c r="C10" s="16">
        <v>312910</v>
      </c>
      <c r="D10" s="16"/>
      <c r="E10" s="16">
        <v>6100558437</v>
      </c>
      <c r="F10" s="16"/>
      <c r="G10" s="16">
        <v>7214202763</v>
      </c>
      <c r="H10" s="16"/>
      <c r="I10" s="16">
        <v>-1113644326</v>
      </c>
      <c r="J10" s="16"/>
      <c r="K10" s="16">
        <v>312910</v>
      </c>
      <c r="L10" s="16"/>
      <c r="M10" s="16">
        <v>6100558437</v>
      </c>
      <c r="N10" s="16"/>
      <c r="O10" s="16">
        <v>7214202763</v>
      </c>
      <c r="P10" s="16"/>
      <c r="Q10" s="16">
        <v>-1113644326</v>
      </c>
    </row>
    <row r="11" spans="1:17">
      <c r="A11" s="3" t="s">
        <v>81</v>
      </c>
      <c r="C11" s="16">
        <v>12712260</v>
      </c>
      <c r="D11" s="16"/>
      <c r="E11" s="16">
        <v>70848095416</v>
      </c>
      <c r="F11" s="16"/>
      <c r="G11" s="16">
        <v>73960358244</v>
      </c>
      <c r="H11" s="16"/>
      <c r="I11" s="16">
        <v>-3112262828</v>
      </c>
      <c r="J11" s="16"/>
      <c r="K11" s="16">
        <v>12712260</v>
      </c>
      <c r="L11" s="16"/>
      <c r="M11" s="16">
        <v>70848095416</v>
      </c>
      <c r="N11" s="16"/>
      <c r="O11" s="16">
        <v>73960358244</v>
      </c>
      <c r="P11" s="16"/>
      <c r="Q11" s="16">
        <v>-3112262828</v>
      </c>
    </row>
    <row r="12" spans="1:17">
      <c r="A12" s="3" t="s">
        <v>21</v>
      </c>
      <c r="C12" s="16">
        <v>3000000</v>
      </c>
      <c r="D12" s="16"/>
      <c r="E12" s="16">
        <v>6729885188</v>
      </c>
      <c r="F12" s="16"/>
      <c r="G12" s="16">
        <v>6969375675</v>
      </c>
      <c r="H12" s="16"/>
      <c r="I12" s="16">
        <v>-239490487</v>
      </c>
      <c r="J12" s="16"/>
      <c r="K12" s="16">
        <v>10000001</v>
      </c>
      <c r="L12" s="16"/>
      <c r="M12" s="16">
        <v>23707090773</v>
      </c>
      <c r="N12" s="16"/>
      <c r="O12" s="16">
        <v>23231254576</v>
      </c>
      <c r="P12" s="16"/>
      <c r="Q12" s="16">
        <v>475836197</v>
      </c>
    </row>
    <row r="13" spans="1:17">
      <c r="A13" s="3" t="s">
        <v>45</v>
      </c>
      <c r="C13" s="16">
        <v>5000000</v>
      </c>
      <c r="D13" s="16"/>
      <c r="E13" s="16">
        <v>5218762770</v>
      </c>
      <c r="F13" s="16"/>
      <c r="G13" s="16">
        <v>5891725177</v>
      </c>
      <c r="H13" s="16"/>
      <c r="I13" s="16">
        <v>-672962407</v>
      </c>
      <c r="J13" s="16"/>
      <c r="K13" s="16">
        <v>19200000</v>
      </c>
      <c r="L13" s="16"/>
      <c r="M13" s="16">
        <v>21409741973</v>
      </c>
      <c r="N13" s="16"/>
      <c r="O13" s="16">
        <v>23176670840</v>
      </c>
      <c r="P13" s="16"/>
      <c r="Q13" s="16">
        <v>-1766928867</v>
      </c>
    </row>
    <row r="14" spans="1:17">
      <c r="A14" s="3" t="s">
        <v>157</v>
      </c>
      <c r="C14" s="16">
        <v>0</v>
      </c>
      <c r="D14" s="16"/>
      <c r="E14" s="16">
        <v>0</v>
      </c>
      <c r="F14" s="16"/>
      <c r="G14" s="16">
        <v>0</v>
      </c>
      <c r="H14" s="16"/>
      <c r="I14" s="16">
        <v>0</v>
      </c>
      <c r="J14" s="16"/>
      <c r="K14" s="16">
        <v>687004</v>
      </c>
      <c r="L14" s="16"/>
      <c r="M14" s="16">
        <v>18814225326</v>
      </c>
      <c r="N14" s="16"/>
      <c r="O14" s="16">
        <v>15202559888</v>
      </c>
      <c r="P14" s="16"/>
      <c r="Q14" s="16">
        <v>3611665438</v>
      </c>
    </row>
    <row r="15" spans="1:17">
      <c r="A15" s="3" t="s">
        <v>53</v>
      </c>
      <c r="C15" s="16">
        <v>0</v>
      </c>
      <c r="D15" s="16"/>
      <c r="E15" s="16">
        <v>0</v>
      </c>
      <c r="F15" s="16"/>
      <c r="G15" s="16">
        <v>0</v>
      </c>
      <c r="H15" s="16"/>
      <c r="I15" s="16">
        <v>0</v>
      </c>
      <c r="J15" s="16"/>
      <c r="K15" s="16">
        <v>9682557</v>
      </c>
      <c r="L15" s="16"/>
      <c r="M15" s="16">
        <v>108798655868</v>
      </c>
      <c r="N15" s="16"/>
      <c r="O15" s="16">
        <v>103973309622</v>
      </c>
      <c r="P15" s="16"/>
      <c r="Q15" s="16">
        <v>4825346246</v>
      </c>
    </row>
    <row r="16" spans="1:17">
      <c r="A16" s="3" t="s">
        <v>158</v>
      </c>
      <c r="C16" s="16">
        <v>0</v>
      </c>
      <c r="D16" s="16"/>
      <c r="E16" s="16">
        <v>0</v>
      </c>
      <c r="F16" s="16"/>
      <c r="G16" s="16">
        <v>0</v>
      </c>
      <c r="H16" s="16"/>
      <c r="I16" s="16">
        <v>0</v>
      </c>
      <c r="J16" s="16"/>
      <c r="K16" s="16">
        <v>10000000</v>
      </c>
      <c r="L16" s="16"/>
      <c r="M16" s="16">
        <v>177164255500</v>
      </c>
      <c r="N16" s="16"/>
      <c r="O16" s="16">
        <v>177164255500</v>
      </c>
      <c r="P16" s="16"/>
      <c r="Q16" s="16">
        <v>0</v>
      </c>
    </row>
    <row r="17" spans="1:17">
      <c r="A17" s="3" t="s">
        <v>55</v>
      </c>
      <c r="C17" s="16">
        <v>0</v>
      </c>
      <c r="D17" s="16"/>
      <c r="E17" s="16">
        <v>0</v>
      </c>
      <c r="F17" s="16"/>
      <c r="G17" s="16">
        <v>0</v>
      </c>
      <c r="H17" s="16"/>
      <c r="I17" s="16">
        <v>0</v>
      </c>
      <c r="J17" s="16"/>
      <c r="K17" s="16">
        <v>3676954</v>
      </c>
      <c r="L17" s="16"/>
      <c r="M17" s="16">
        <v>53069612269</v>
      </c>
      <c r="N17" s="16"/>
      <c r="O17" s="16">
        <v>50467288486</v>
      </c>
      <c r="P17" s="16"/>
      <c r="Q17" s="16">
        <v>2602323783</v>
      </c>
    </row>
    <row r="18" spans="1:17">
      <c r="A18" s="3" t="s">
        <v>159</v>
      </c>
      <c r="C18" s="16">
        <v>0</v>
      </c>
      <c r="D18" s="16"/>
      <c r="E18" s="16">
        <v>0</v>
      </c>
      <c r="F18" s="16"/>
      <c r="G18" s="16">
        <v>0</v>
      </c>
      <c r="H18" s="16"/>
      <c r="I18" s="16">
        <v>0</v>
      </c>
      <c r="J18" s="16"/>
      <c r="K18" s="16">
        <v>2000000</v>
      </c>
      <c r="L18" s="16"/>
      <c r="M18" s="16">
        <v>24925688388</v>
      </c>
      <c r="N18" s="16"/>
      <c r="O18" s="16">
        <v>17037455976</v>
      </c>
      <c r="P18" s="16"/>
      <c r="Q18" s="16">
        <v>7888232412</v>
      </c>
    </row>
    <row r="19" spans="1:17">
      <c r="A19" s="3" t="s">
        <v>77</v>
      </c>
      <c r="C19" s="16">
        <v>0</v>
      </c>
      <c r="D19" s="16"/>
      <c r="E19" s="16">
        <v>0</v>
      </c>
      <c r="F19" s="16"/>
      <c r="G19" s="16">
        <v>0</v>
      </c>
      <c r="H19" s="16"/>
      <c r="I19" s="16">
        <v>0</v>
      </c>
      <c r="J19" s="16"/>
      <c r="K19" s="16">
        <v>36505598</v>
      </c>
      <c r="L19" s="16"/>
      <c r="M19" s="16">
        <v>193672287887</v>
      </c>
      <c r="N19" s="16"/>
      <c r="O19" s="16">
        <v>161413543469</v>
      </c>
      <c r="P19" s="16"/>
      <c r="Q19" s="16">
        <v>32258744418</v>
      </c>
    </row>
    <row r="20" spans="1:17">
      <c r="A20" s="3" t="s">
        <v>31</v>
      </c>
      <c r="C20" s="16">
        <v>0</v>
      </c>
      <c r="D20" s="16"/>
      <c r="E20" s="16">
        <v>0</v>
      </c>
      <c r="F20" s="16"/>
      <c r="G20" s="16">
        <v>0</v>
      </c>
      <c r="H20" s="16"/>
      <c r="I20" s="16">
        <v>0</v>
      </c>
      <c r="J20" s="16"/>
      <c r="K20" s="16">
        <v>4447007</v>
      </c>
      <c r="L20" s="16"/>
      <c r="M20" s="16">
        <v>34860734827</v>
      </c>
      <c r="N20" s="16"/>
      <c r="O20" s="16">
        <v>34860734827</v>
      </c>
      <c r="P20" s="16"/>
      <c r="Q20" s="16">
        <v>0</v>
      </c>
    </row>
    <row r="21" spans="1:17">
      <c r="A21" s="3" t="s">
        <v>19</v>
      </c>
      <c r="C21" s="16">
        <v>0</v>
      </c>
      <c r="D21" s="16"/>
      <c r="E21" s="16">
        <v>0</v>
      </c>
      <c r="F21" s="16"/>
      <c r="G21" s="16">
        <v>0</v>
      </c>
      <c r="H21" s="16"/>
      <c r="I21" s="16">
        <v>0</v>
      </c>
      <c r="J21" s="16"/>
      <c r="K21" s="16">
        <v>1</v>
      </c>
      <c r="L21" s="16"/>
      <c r="M21" s="16">
        <v>1</v>
      </c>
      <c r="N21" s="16"/>
      <c r="O21" s="16">
        <v>2286</v>
      </c>
      <c r="P21" s="16"/>
      <c r="Q21" s="16">
        <v>-2285</v>
      </c>
    </row>
    <row r="22" spans="1:17">
      <c r="A22" s="3" t="s">
        <v>67</v>
      </c>
      <c r="C22" s="16">
        <v>0</v>
      </c>
      <c r="D22" s="16"/>
      <c r="E22" s="16">
        <v>0</v>
      </c>
      <c r="F22" s="16"/>
      <c r="G22" s="16">
        <v>0</v>
      </c>
      <c r="H22" s="16"/>
      <c r="I22" s="16">
        <v>0</v>
      </c>
      <c r="J22" s="16"/>
      <c r="K22" s="16">
        <v>21000</v>
      </c>
      <c r="L22" s="16"/>
      <c r="M22" s="16">
        <v>79951754160</v>
      </c>
      <c r="N22" s="16"/>
      <c r="O22" s="16">
        <v>68510697925</v>
      </c>
      <c r="P22" s="16"/>
      <c r="Q22" s="16">
        <v>11441056235</v>
      </c>
    </row>
    <row r="23" spans="1:17">
      <c r="A23" s="3" t="s">
        <v>27</v>
      </c>
      <c r="C23" s="16">
        <v>0</v>
      </c>
      <c r="D23" s="16"/>
      <c r="E23" s="16">
        <v>0</v>
      </c>
      <c r="F23" s="16"/>
      <c r="G23" s="16">
        <v>0</v>
      </c>
      <c r="H23" s="16"/>
      <c r="I23" s="16">
        <v>0</v>
      </c>
      <c r="J23" s="16"/>
      <c r="K23" s="16">
        <v>3000000</v>
      </c>
      <c r="L23" s="16"/>
      <c r="M23" s="16">
        <v>17895018935</v>
      </c>
      <c r="N23" s="16"/>
      <c r="O23" s="16">
        <v>16249083000</v>
      </c>
      <c r="P23" s="16"/>
      <c r="Q23" s="16">
        <v>1645935935</v>
      </c>
    </row>
    <row r="24" spans="1:17">
      <c r="A24" s="3" t="s">
        <v>160</v>
      </c>
      <c r="C24" s="16">
        <v>0</v>
      </c>
      <c r="D24" s="16"/>
      <c r="E24" s="16">
        <v>0</v>
      </c>
      <c r="F24" s="16"/>
      <c r="G24" s="16">
        <v>0</v>
      </c>
      <c r="H24" s="16"/>
      <c r="I24" s="16">
        <v>0</v>
      </c>
      <c r="J24" s="16"/>
      <c r="K24" s="16">
        <v>7500000</v>
      </c>
      <c r="L24" s="16"/>
      <c r="M24" s="16">
        <v>50249105176</v>
      </c>
      <c r="N24" s="16"/>
      <c r="O24" s="16">
        <v>50249105176</v>
      </c>
      <c r="P24" s="16"/>
      <c r="Q24" s="16">
        <v>0</v>
      </c>
    </row>
    <row r="25" spans="1:17">
      <c r="A25" s="3" t="s">
        <v>161</v>
      </c>
      <c r="C25" s="16">
        <v>0</v>
      </c>
      <c r="D25" s="16"/>
      <c r="E25" s="16">
        <v>0</v>
      </c>
      <c r="F25" s="16"/>
      <c r="G25" s="16">
        <v>0</v>
      </c>
      <c r="H25" s="16"/>
      <c r="I25" s="16">
        <v>0</v>
      </c>
      <c r="J25" s="16"/>
      <c r="K25" s="16">
        <v>28774</v>
      </c>
      <c r="L25" s="16"/>
      <c r="M25" s="16">
        <v>221099618</v>
      </c>
      <c r="N25" s="16"/>
      <c r="O25" s="16">
        <v>216869282</v>
      </c>
      <c r="P25" s="16"/>
      <c r="Q25" s="16">
        <v>4230336</v>
      </c>
    </row>
    <row r="26" spans="1:17">
      <c r="A26" s="3" t="s">
        <v>86</v>
      </c>
      <c r="C26" s="16">
        <v>0</v>
      </c>
      <c r="D26" s="16"/>
      <c r="E26" s="16">
        <v>0</v>
      </c>
      <c r="F26" s="16"/>
      <c r="G26" s="16">
        <v>0</v>
      </c>
      <c r="H26" s="16"/>
      <c r="I26" s="16">
        <v>0</v>
      </c>
      <c r="J26" s="16"/>
      <c r="K26" s="16">
        <v>7500000</v>
      </c>
      <c r="L26" s="16"/>
      <c r="M26" s="16">
        <v>12610711713</v>
      </c>
      <c r="N26" s="16"/>
      <c r="O26" s="16">
        <v>12142800104</v>
      </c>
      <c r="P26" s="16"/>
      <c r="Q26" s="16">
        <v>467911609</v>
      </c>
    </row>
    <row r="27" spans="1:17">
      <c r="A27" s="3" t="s">
        <v>162</v>
      </c>
      <c r="C27" s="16">
        <v>0</v>
      </c>
      <c r="D27" s="16"/>
      <c r="E27" s="16">
        <v>0</v>
      </c>
      <c r="F27" s="16"/>
      <c r="G27" s="16">
        <v>0</v>
      </c>
      <c r="H27" s="16"/>
      <c r="I27" s="16">
        <v>0</v>
      </c>
      <c r="J27" s="16"/>
      <c r="K27" s="16">
        <v>240000</v>
      </c>
      <c r="L27" s="16"/>
      <c r="M27" s="16">
        <v>22234932804</v>
      </c>
      <c r="N27" s="16"/>
      <c r="O27" s="16">
        <v>15401812154</v>
      </c>
      <c r="P27" s="16"/>
      <c r="Q27" s="16">
        <v>6833120650</v>
      </c>
    </row>
    <row r="28" spans="1:17">
      <c r="A28" s="3" t="s">
        <v>71</v>
      </c>
      <c r="C28" s="16">
        <v>0</v>
      </c>
      <c r="D28" s="16"/>
      <c r="E28" s="16">
        <v>0</v>
      </c>
      <c r="F28" s="16"/>
      <c r="G28" s="16">
        <v>0</v>
      </c>
      <c r="H28" s="16"/>
      <c r="I28" s="16">
        <v>0</v>
      </c>
      <c r="J28" s="16"/>
      <c r="K28" s="16">
        <v>700000</v>
      </c>
      <c r="L28" s="16"/>
      <c r="M28" s="16">
        <v>14544338805</v>
      </c>
      <c r="N28" s="16"/>
      <c r="O28" s="16">
        <v>12620689263</v>
      </c>
      <c r="P28" s="16"/>
      <c r="Q28" s="16">
        <v>1923649542</v>
      </c>
    </row>
    <row r="29" spans="1:17">
      <c r="A29" s="3" t="s">
        <v>163</v>
      </c>
      <c r="C29" s="16">
        <v>0</v>
      </c>
      <c r="D29" s="16"/>
      <c r="E29" s="16">
        <v>0</v>
      </c>
      <c r="F29" s="16"/>
      <c r="G29" s="16">
        <v>0</v>
      </c>
      <c r="H29" s="16"/>
      <c r="I29" s="16">
        <v>0</v>
      </c>
      <c r="J29" s="16"/>
      <c r="K29" s="16">
        <v>859653</v>
      </c>
      <c r="L29" s="16"/>
      <c r="M29" s="16">
        <v>3234426615</v>
      </c>
      <c r="N29" s="16"/>
      <c r="O29" s="16">
        <v>2817545013</v>
      </c>
      <c r="P29" s="16"/>
      <c r="Q29" s="16">
        <v>416881602</v>
      </c>
    </row>
    <row r="30" spans="1:17">
      <c r="A30" s="3" t="s">
        <v>132</v>
      </c>
      <c r="C30" s="16">
        <v>0</v>
      </c>
      <c r="D30" s="16"/>
      <c r="E30" s="16">
        <v>0</v>
      </c>
      <c r="F30" s="16"/>
      <c r="G30" s="16">
        <v>0</v>
      </c>
      <c r="H30" s="16"/>
      <c r="I30" s="16">
        <v>0</v>
      </c>
      <c r="J30" s="16"/>
      <c r="K30" s="16">
        <v>192564</v>
      </c>
      <c r="L30" s="16"/>
      <c r="M30" s="16">
        <v>181292345052</v>
      </c>
      <c r="N30" s="16"/>
      <c r="O30" s="16">
        <v>178992708870</v>
      </c>
      <c r="P30" s="16"/>
      <c r="Q30" s="16">
        <v>2299636182</v>
      </c>
    </row>
    <row r="31" spans="1:17">
      <c r="A31" s="3" t="s">
        <v>130</v>
      </c>
      <c r="C31" s="16">
        <v>0</v>
      </c>
      <c r="D31" s="16"/>
      <c r="E31" s="16">
        <v>0</v>
      </c>
      <c r="F31" s="16"/>
      <c r="G31" s="16">
        <v>0</v>
      </c>
      <c r="H31" s="16"/>
      <c r="I31" s="16">
        <v>0</v>
      </c>
      <c r="J31" s="16"/>
      <c r="K31" s="16">
        <v>520064</v>
      </c>
      <c r="L31" s="16"/>
      <c r="M31" s="16">
        <v>466589930347</v>
      </c>
      <c r="N31" s="16"/>
      <c r="O31" s="16">
        <v>463787072000</v>
      </c>
      <c r="P31" s="16"/>
      <c r="Q31" s="16">
        <v>2802858347</v>
      </c>
    </row>
    <row r="32" spans="1:17">
      <c r="A32" s="3" t="s">
        <v>164</v>
      </c>
      <c r="C32" s="16">
        <v>0</v>
      </c>
      <c r="D32" s="16"/>
      <c r="E32" s="16">
        <v>0</v>
      </c>
      <c r="F32" s="16"/>
      <c r="G32" s="16">
        <v>0</v>
      </c>
      <c r="H32" s="16"/>
      <c r="I32" s="16">
        <v>0</v>
      </c>
      <c r="J32" s="16"/>
      <c r="K32" s="16">
        <v>312637</v>
      </c>
      <c r="L32" s="16"/>
      <c r="M32" s="16">
        <v>308973855955</v>
      </c>
      <c r="N32" s="16"/>
      <c r="O32" s="16">
        <v>300019587460</v>
      </c>
      <c r="P32" s="16"/>
      <c r="Q32" s="16">
        <v>8954268495</v>
      </c>
    </row>
    <row r="33" spans="1:20">
      <c r="A33" s="3" t="s">
        <v>184</v>
      </c>
      <c r="C33" s="16">
        <v>0</v>
      </c>
      <c r="D33" s="16"/>
      <c r="E33" s="16">
        <v>0</v>
      </c>
      <c r="F33" s="16"/>
      <c r="G33" s="16">
        <v>0</v>
      </c>
      <c r="H33" s="16"/>
      <c r="I33" s="16">
        <v>0</v>
      </c>
      <c r="J33" s="16"/>
      <c r="K33" s="16">
        <v>0</v>
      </c>
      <c r="L33" s="16"/>
      <c r="M33" s="16">
        <v>0</v>
      </c>
      <c r="N33" s="16"/>
      <c r="O33" s="16">
        <v>0</v>
      </c>
      <c r="P33" s="16"/>
      <c r="Q33" s="16">
        <v>-14361002</v>
      </c>
      <c r="T33" s="4"/>
    </row>
    <row r="34" spans="1:20">
      <c r="A34" s="3" t="s">
        <v>185</v>
      </c>
      <c r="C34" s="16">
        <v>0</v>
      </c>
      <c r="D34" s="16"/>
      <c r="E34" s="16">
        <v>0</v>
      </c>
      <c r="F34" s="16"/>
      <c r="G34" s="16">
        <v>0</v>
      </c>
      <c r="H34" s="16"/>
      <c r="I34" s="16">
        <v>0</v>
      </c>
      <c r="J34" s="16"/>
      <c r="K34" s="16">
        <v>0</v>
      </c>
      <c r="L34" s="16"/>
      <c r="M34" s="16">
        <v>0</v>
      </c>
      <c r="N34" s="16"/>
      <c r="O34" s="16">
        <v>0</v>
      </c>
      <c r="P34" s="16"/>
      <c r="Q34" s="16">
        <v>239949040</v>
      </c>
      <c r="T34" s="4"/>
    </row>
    <row r="35" spans="1:20">
      <c r="A35" s="3" t="s">
        <v>96</v>
      </c>
      <c r="C35" s="16" t="s">
        <v>96</v>
      </c>
      <c r="D35" s="16"/>
      <c r="E35" s="17">
        <f>SUM(E8:E32)</f>
        <v>136631439651</v>
      </c>
      <c r="F35" s="16"/>
      <c r="G35" s="17">
        <f>SUM(G8:G32)</f>
        <v>138625333730</v>
      </c>
      <c r="H35" s="16"/>
      <c r="I35" s="17">
        <f>SUM(I8:I32)</f>
        <v>-1993894079</v>
      </c>
      <c r="J35" s="16"/>
      <c r="K35" s="16" t="s">
        <v>96</v>
      </c>
      <c r="L35" s="16"/>
      <c r="M35" s="17">
        <f>SUM(M8:M34)</f>
        <v>1996444130412</v>
      </c>
      <c r="N35" s="16"/>
      <c r="O35" s="17">
        <f>SUM(O8:O34)</f>
        <v>1901825530278</v>
      </c>
      <c r="P35" s="16"/>
      <c r="Q35" s="17">
        <f>SUM(Q8:Q34)</f>
        <v>94844188172</v>
      </c>
      <c r="T35" s="4"/>
    </row>
    <row r="36" spans="1:20"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T36" s="4"/>
    </row>
    <row r="37" spans="1:20"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T37" s="4"/>
    </row>
    <row r="38" spans="1:20">
      <c r="T38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59"/>
  <sheetViews>
    <sheetView rightToLeft="1" topLeftCell="A43" workbookViewId="0">
      <selection activeCell="U60" sqref="U60"/>
    </sheetView>
  </sheetViews>
  <sheetFormatPr defaultRowHeight="24"/>
  <cols>
    <col min="1" max="1" width="35.5703125" style="3" bestFit="1" customWidth="1"/>
    <col min="2" max="2" width="1" style="3" customWidth="1"/>
    <col min="3" max="3" width="21" style="3" customWidth="1"/>
    <col min="4" max="4" width="1" style="3" customWidth="1"/>
    <col min="5" max="5" width="22" style="3" customWidth="1"/>
    <col min="6" max="6" width="1" style="3" customWidth="1"/>
    <col min="7" max="7" width="21" style="3" customWidth="1"/>
    <col min="8" max="8" width="1" style="3" customWidth="1"/>
    <col min="9" max="9" width="22" style="3" customWidth="1"/>
    <col min="10" max="10" width="1" style="3" customWidth="1"/>
    <col min="11" max="11" width="23" style="3" customWidth="1"/>
    <col min="12" max="12" width="1" style="3" customWidth="1"/>
    <col min="13" max="13" width="21" style="3" customWidth="1"/>
    <col min="14" max="14" width="1" style="3" customWidth="1"/>
    <col min="15" max="15" width="22" style="3" customWidth="1"/>
    <col min="16" max="16" width="1" style="3" customWidth="1"/>
    <col min="17" max="17" width="21" style="3" customWidth="1"/>
    <col min="18" max="18" width="1" style="3" customWidth="1"/>
    <col min="19" max="19" width="22" style="3" customWidth="1"/>
    <col min="20" max="20" width="1" style="3" customWidth="1"/>
    <col min="21" max="21" width="23" style="3" customWidth="1"/>
    <col min="22" max="22" width="1" style="3" customWidth="1"/>
    <col min="23" max="23" width="9.140625" style="3" customWidth="1"/>
    <col min="24" max="16384" width="9.140625" style="3"/>
  </cols>
  <sheetData>
    <row r="2" spans="1:21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</row>
    <row r="3" spans="1:21" ht="24.75">
      <c r="A3" s="1" t="s">
        <v>121</v>
      </c>
      <c r="B3" s="1" t="s">
        <v>121</v>
      </c>
      <c r="C3" s="1" t="s">
        <v>121</v>
      </c>
      <c r="D3" s="1" t="s">
        <v>121</v>
      </c>
      <c r="E3" s="1" t="s">
        <v>121</v>
      </c>
      <c r="F3" s="1" t="s">
        <v>121</v>
      </c>
      <c r="G3" s="1" t="s">
        <v>121</v>
      </c>
      <c r="H3" s="1" t="s">
        <v>121</v>
      </c>
      <c r="I3" s="1" t="s">
        <v>121</v>
      </c>
      <c r="J3" s="1" t="s">
        <v>121</v>
      </c>
      <c r="K3" s="1" t="s">
        <v>121</v>
      </c>
      <c r="L3" s="1" t="s">
        <v>121</v>
      </c>
      <c r="M3" s="1" t="s">
        <v>121</v>
      </c>
      <c r="N3" s="1" t="s">
        <v>121</v>
      </c>
      <c r="O3" s="1" t="s">
        <v>121</v>
      </c>
      <c r="P3" s="1" t="s">
        <v>121</v>
      </c>
      <c r="Q3" s="1" t="s">
        <v>121</v>
      </c>
      <c r="R3" s="1" t="s">
        <v>121</v>
      </c>
      <c r="S3" s="1" t="s">
        <v>121</v>
      </c>
      <c r="T3" s="1" t="s">
        <v>121</v>
      </c>
      <c r="U3" s="1" t="s">
        <v>121</v>
      </c>
    </row>
    <row r="4" spans="1:21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</row>
    <row r="6" spans="1:21" ht="24.75">
      <c r="A6" s="2" t="s">
        <v>3</v>
      </c>
      <c r="C6" s="2" t="s">
        <v>123</v>
      </c>
      <c r="D6" s="2" t="s">
        <v>123</v>
      </c>
      <c r="E6" s="2" t="s">
        <v>123</v>
      </c>
      <c r="F6" s="2" t="s">
        <v>123</v>
      </c>
      <c r="G6" s="2" t="s">
        <v>123</v>
      </c>
      <c r="H6" s="2" t="s">
        <v>123</v>
      </c>
      <c r="I6" s="2" t="s">
        <v>123</v>
      </c>
      <c r="J6" s="2" t="s">
        <v>123</v>
      </c>
      <c r="K6" s="2" t="s">
        <v>123</v>
      </c>
      <c r="M6" s="2" t="s">
        <v>124</v>
      </c>
      <c r="N6" s="2" t="s">
        <v>124</v>
      </c>
      <c r="O6" s="2" t="s">
        <v>124</v>
      </c>
      <c r="P6" s="2" t="s">
        <v>124</v>
      </c>
      <c r="Q6" s="2" t="s">
        <v>124</v>
      </c>
      <c r="R6" s="2" t="s">
        <v>124</v>
      </c>
      <c r="S6" s="2" t="s">
        <v>124</v>
      </c>
      <c r="T6" s="2" t="s">
        <v>124</v>
      </c>
      <c r="U6" s="2" t="s">
        <v>124</v>
      </c>
    </row>
    <row r="7" spans="1:21" ht="24.75">
      <c r="A7" s="2" t="s">
        <v>3</v>
      </c>
      <c r="C7" s="2" t="s">
        <v>165</v>
      </c>
      <c r="E7" s="2" t="s">
        <v>166</v>
      </c>
      <c r="G7" s="2" t="s">
        <v>167</v>
      </c>
      <c r="I7" s="2" t="s">
        <v>106</v>
      </c>
      <c r="K7" s="2" t="s">
        <v>168</v>
      </c>
      <c r="M7" s="2" t="s">
        <v>165</v>
      </c>
      <c r="O7" s="2" t="s">
        <v>166</v>
      </c>
      <c r="Q7" s="2" t="s">
        <v>167</v>
      </c>
      <c r="S7" s="2" t="s">
        <v>106</v>
      </c>
      <c r="U7" s="2" t="s">
        <v>168</v>
      </c>
    </row>
    <row r="8" spans="1:21">
      <c r="A8" s="3" t="s">
        <v>23</v>
      </c>
      <c r="C8" s="16">
        <v>0</v>
      </c>
      <c r="D8" s="16"/>
      <c r="E8" s="16">
        <v>-13218056205</v>
      </c>
      <c r="F8" s="16"/>
      <c r="G8" s="16">
        <v>3140312782</v>
      </c>
      <c r="H8" s="16"/>
      <c r="I8" s="16">
        <f>C8+E8+G8</f>
        <v>-10077743423</v>
      </c>
      <c r="J8" s="16"/>
      <c r="K8" s="12">
        <f>I8/$I$59</f>
        <v>7.8727094022134902E-2</v>
      </c>
      <c r="L8" s="16"/>
      <c r="M8" s="16">
        <v>0</v>
      </c>
      <c r="N8" s="16"/>
      <c r="O8" s="16">
        <v>10649823903</v>
      </c>
      <c r="P8" s="16"/>
      <c r="Q8" s="16">
        <v>12155587826</v>
      </c>
      <c r="R8" s="16"/>
      <c r="S8" s="16">
        <f>M8+O8+Q8</f>
        <v>22805411729</v>
      </c>
      <c r="U8" s="14">
        <f>S8/$S$59</f>
        <v>-1.9476867076753512</v>
      </c>
    </row>
    <row r="9" spans="1:21">
      <c r="A9" s="3" t="s">
        <v>92</v>
      </c>
      <c r="C9" s="16">
        <v>0</v>
      </c>
      <c r="D9" s="16"/>
      <c r="E9" s="16">
        <v>-2273103474</v>
      </c>
      <c r="F9" s="16"/>
      <c r="G9" s="16">
        <v>4153187</v>
      </c>
      <c r="H9" s="16"/>
      <c r="I9" s="16">
        <f t="shared" ref="I9:I58" si="0">C9+E9+G9</f>
        <v>-2268950287</v>
      </c>
      <c r="J9" s="16"/>
      <c r="K9" s="12">
        <f t="shared" ref="K9:K58" si="1">I9/$I$59</f>
        <v>1.7724986148042257E-2</v>
      </c>
      <c r="L9" s="16"/>
      <c r="M9" s="16">
        <v>0</v>
      </c>
      <c r="N9" s="16"/>
      <c r="O9" s="16">
        <v>-1689780598</v>
      </c>
      <c r="P9" s="16"/>
      <c r="Q9" s="16">
        <v>4153187</v>
      </c>
      <c r="R9" s="16"/>
      <c r="S9" s="16">
        <f t="shared" ref="S9:S58" si="2">M9+O9+Q9</f>
        <v>-1685627411</v>
      </c>
      <c r="U9" s="14">
        <f t="shared" ref="U9:U58" si="3">S9/$S$59</f>
        <v>0.14396030825977446</v>
      </c>
    </row>
    <row r="10" spans="1:21">
      <c r="A10" s="3" t="s">
        <v>59</v>
      </c>
      <c r="C10" s="16">
        <v>0</v>
      </c>
      <c r="D10" s="16"/>
      <c r="E10" s="16">
        <v>3439524133</v>
      </c>
      <c r="F10" s="16"/>
      <c r="G10" s="16">
        <v>-1113644326</v>
      </c>
      <c r="H10" s="16"/>
      <c r="I10" s="16">
        <f t="shared" si="0"/>
        <v>2325879807</v>
      </c>
      <c r="J10" s="16"/>
      <c r="K10" s="12">
        <f t="shared" si="1"/>
        <v>-1.8169718216081036E-2</v>
      </c>
      <c r="L10" s="16"/>
      <c r="M10" s="16">
        <v>19569000000</v>
      </c>
      <c r="N10" s="16"/>
      <c r="O10" s="16">
        <v>-21934400743</v>
      </c>
      <c r="P10" s="16"/>
      <c r="Q10" s="16">
        <v>-1113644326</v>
      </c>
      <c r="R10" s="16"/>
      <c r="S10" s="16">
        <f t="shared" si="2"/>
        <v>-3479045069</v>
      </c>
      <c r="U10" s="14">
        <f t="shared" si="3"/>
        <v>0.29712639775225408</v>
      </c>
    </row>
    <row r="11" spans="1:21">
      <c r="A11" s="3" t="s">
        <v>81</v>
      </c>
      <c r="C11" s="16">
        <v>0</v>
      </c>
      <c r="D11" s="16"/>
      <c r="E11" s="16">
        <v>2130163930</v>
      </c>
      <c r="F11" s="16"/>
      <c r="G11" s="16">
        <v>-3112262828</v>
      </c>
      <c r="H11" s="16"/>
      <c r="I11" s="16">
        <f t="shared" si="0"/>
        <v>-982098898</v>
      </c>
      <c r="J11" s="16"/>
      <c r="K11" s="12">
        <f t="shared" si="1"/>
        <v>7.6721334366800804E-3</v>
      </c>
      <c r="L11" s="16"/>
      <c r="M11" s="16">
        <v>0</v>
      </c>
      <c r="N11" s="16"/>
      <c r="O11" s="16">
        <v>-171251608</v>
      </c>
      <c r="P11" s="16"/>
      <c r="Q11" s="16">
        <v>-3112262828</v>
      </c>
      <c r="R11" s="16"/>
      <c r="S11" s="16">
        <f t="shared" si="2"/>
        <v>-3283514436</v>
      </c>
      <c r="U11" s="14">
        <f t="shared" si="3"/>
        <v>0.28042718533009159</v>
      </c>
    </row>
    <row r="12" spans="1:21">
      <c r="A12" s="3" t="s">
        <v>21</v>
      </c>
      <c r="C12" s="16">
        <v>4538713215</v>
      </c>
      <c r="D12" s="16"/>
      <c r="E12" s="16">
        <v>1823428351</v>
      </c>
      <c r="F12" s="16"/>
      <c r="G12" s="16">
        <v>-239490487</v>
      </c>
      <c r="H12" s="16"/>
      <c r="I12" s="16">
        <f t="shared" si="0"/>
        <v>6122651079</v>
      </c>
      <c r="J12" s="16"/>
      <c r="K12" s="12">
        <f t="shared" si="1"/>
        <v>-4.7830005878207668E-2</v>
      </c>
      <c r="L12" s="16"/>
      <c r="M12" s="16">
        <v>4538713215</v>
      </c>
      <c r="N12" s="16"/>
      <c r="O12" s="16">
        <v>-10334684219</v>
      </c>
      <c r="P12" s="16"/>
      <c r="Q12" s="16">
        <v>475836197</v>
      </c>
      <c r="R12" s="16"/>
      <c r="S12" s="16">
        <f t="shared" si="2"/>
        <v>-5320134807</v>
      </c>
      <c r="U12" s="14">
        <f t="shared" si="3"/>
        <v>0.45436390141811456</v>
      </c>
    </row>
    <row r="13" spans="1:21">
      <c r="A13" s="3" t="s">
        <v>45</v>
      </c>
      <c r="C13" s="16">
        <v>0</v>
      </c>
      <c r="D13" s="16"/>
      <c r="E13" s="16">
        <v>1946582011</v>
      </c>
      <c r="F13" s="16"/>
      <c r="G13" s="16">
        <v>-672962407</v>
      </c>
      <c r="H13" s="16"/>
      <c r="I13" s="16">
        <f t="shared" si="0"/>
        <v>1273619604</v>
      </c>
      <c r="J13" s="16"/>
      <c r="K13" s="12">
        <f t="shared" si="1"/>
        <v>-9.9494863189019105E-3</v>
      </c>
      <c r="L13" s="16"/>
      <c r="M13" s="16">
        <v>0</v>
      </c>
      <c r="N13" s="16"/>
      <c r="O13" s="16">
        <v>-35679648396</v>
      </c>
      <c r="P13" s="16"/>
      <c r="Q13" s="16">
        <v>-1766928867</v>
      </c>
      <c r="R13" s="16"/>
      <c r="S13" s="16">
        <f t="shared" si="2"/>
        <v>-37446577263</v>
      </c>
      <c r="U13" s="14">
        <f t="shared" si="3"/>
        <v>3.1981093632410924</v>
      </c>
    </row>
    <row r="14" spans="1:21">
      <c r="A14" s="3" t="s">
        <v>157</v>
      </c>
      <c r="C14" s="16">
        <v>0</v>
      </c>
      <c r="D14" s="16"/>
      <c r="E14" s="16">
        <v>0</v>
      </c>
      <c r="F14" s="16"/>
      <c r="G14" s="16">
        <v>0</v>
      </c>
      <c r="H14" s="16"/>
      <c r="I14" s="16">
        <f t="shared" si="0"/>
        <v>0</v>
      </c>
      <c r="J14" s="16"/>
      <c r="K14" s="12">
        <f t="shared" si="1"/>
        <v>0</v>
      </c>
      <c r="L14" s="16"/>
      <c r="M14" s="16">
        <v>0</v>
      </c>
      <c r="N14" s="16"/>
      <c r="O14" s="16">
        <v>0</v>
      </c>
      <c r="P14" s="16"/>
      <c r="Q14" s="16">
        <v>3611665438</v>
      </c>
      <c r="R14" s="16"/>
      <c r="S14" s="16">
        <f t="shared" si="2"/>
        <v>3611665438</v>
      </c>
      <c r="U14" s="14">
        <f t="shared" si="3"/>
        <v>-0.30845278523158365</v>
      </c>
    </row>
    <row r="15" spans="1:21">
      <c r="A15" s="3" t="s">
        <v>53</v>
      </c>
      <c r="C15" s="16">
        <v>0</v>
      </c>
      <c r="D15" s="16"/>
      <c r="E15" s="16">
        <v>3621231562</v>
      </c>
      <c r="F15" s="16"/>
      <c r="G15" s="16">
        <v>0</v>
      </c>
      <c r="H15" s="16"/>
      <c r="I15" s="16">
        <f t="shared" si="0"/>
        <v>3621231562</v>
      </c>
      <c r="J15" s="16"/>
      <c r="K15" s="12">
        <f t="shared" si="1"/>
        <v>-2.8288975586225978E-2</v>
      </c>
      <c r="L15" s="16"/>
      <c r="M15" s="16">
        <v>0</v>
      </c>
      <c r="N15" s="16"/>
      <c r="O15" s="16">
        <v>-480684597</v>
      </c>
      <c r="P15" s="16"/>
      <c r="Q15" s="16">
        <v>4825346246</v>
      </c>
      <c r="R15" s="16"/>
      <c r="S15" s="16">
        <f t="shared" si="2"/>
        <v>4344661649</v>
      </c>
      <c r="U15" s="14">
        <f t="shared" si="3"/>
        <v>-0.37105402189882875</v>
      </c>
    </row>
    <row r="16" spans="1:21">
      <c r="A16" s="3" t="s">
        <v>158</v>
      </c>
      <c r="C16" s="16">
        <v>0</v>
      </c>
      <c r="D16" s="16"/>
      <c r="E16" s="16">
        <v>0</v>
      </c>
      <c r="F16" s="16"/>
      <c r="G16" s="16">
        <v>0</v>
      </c>
      <c r="H16" s="16"/>
      <c r="I16" s="16">
        <f t="shared" si="0"/>
        <v>0</v>
      </c>
      <c r="J16" s="16"/>
      <c r="K16" s="12">
        <f t="shared" si="1"/>
        <v>0</v>
      </c>
      <c r="L16" s="16"/>
      <c r="M16" s="16">
        <v>0</v>
      </c>
      <c r="N16" s="16"/>
      <c r="O16" s="16">
        <v>0</v>
      </c>
      <c r="P16" s="16"/>
      <c r="Q16" s="16">
        <v>0</v>
      </c>
      <c r="R16" s="16"/>
      <c r="S16" s="16">
        <f t="shared" si="2"/>
        <v>0</v>
      </c>
      <c r="U16" s="14">
        <f t="shared" si="3"/>
        <v>0</v>
      </c>
    </row>
    <row r="17" spans="1:21">
      <c r="A17" s="3" t="s">
        <v>55</v>
      </c>
      <c r="C17" s="16">
        <v>0</v>
      </c>
      <c r="D17" s="16"/>
      <c r="E17" s="16">
        <v>-14473368000</v>
      </c>
      <c r="F17" s="16"/>
      <c r="G17" s="16">
        <v>0</v>
      </c>
      <c r="H17" s="16"/>
      <c r="I17" s="16">
        <f t="shared" si="0"/>
        <v>-14473368000</v>
      </c>
      <c r="J17" s="16"/>
      <c r="K17" s="12">
        <f t="shared" si="1"/>
        <v>0.11306560958403143</v>
      </c>
      <c r="L17" s="16"/>
      <c r="M17" s="16">
        <v>0</v>
      </c>
      <c r="N17" s="16"/>
      <c r="O17" s="16">
        <v>-17710246192</v>
      </c>
      <c r="P17" s="16"/>
      <c r="Q17" s="16">
        <v>2602323783</v>
      </c>
      <c r="R17" s="16"/>
      <c r="S17" s="16">
        <f t="shared" si="2"/>
        <v>-15107922409</v>
      </c>
      <c r="U17" s="14">
        <f t="shared" si="3"/>
        <v>1.290285832427291</v>
      </c>
    </row>
    <row r="18" spans="1:21">
      <c r="A18" s="3" t="s">
        <v>159</v>
      </c>
      <c r="C18" s="16">
        <v>0</v>
      </c>
      <c r="D18" s="16"/>
      <c r="E18" s="16">
        <v>0</v>
      </c>
      <c r="F18" s="16"/>
      <c r="G18" s="16">
        <v>0</v>
      </c>
      <c r="H18" s="16"/>
      <c r="I18" s="16">
        <f t="shared" si="0"/>
        <v>0</v>
      </c>
      <c r="J18" s="16"/>
      <c r="K18" s="12">
        <f t="shared" si="1"/>
        <v>0</v>
      </c>
      <c r="L18" s="16"/>
      <c r="M18" s="16">
        <v>0</v>
      </c>
      <c r="N18" s="16"/>
      <c r="O18" s="16">
        <v>0</v>
      </c>
      <c r="P18" s="16"/>
      <c r="Q18" s="16">
        <v>7888232412</v>
      </c>
      <c r="R18" s="16"/>
      <c r="S18" s="16">
        <f t="shared" si="2"/>
        <v>7888232412</v>
      </c>
      <c r="U18" s="14">
        <f t="shared" si="3"/>
        <v>-0.67369120972147278</v>
      </c>
    </row>
    <row r="19" spans="1:21">
      <c r="A19" s="3" t="s">
        <v>77</v>
      </c>
      <c r="C19" s="16">
        <v>0</v>
      </c>
      <c r="D19" s="16"/>
      <c r="E19" s="16">
        <v>-7714424774</v>
      </c>
      <c r="F19" s="16"/>
      <c r="G19" s="16">
        <v>0</v>
      </c>
      <c r="H19" s="16"/>
      <c r="I19" s="16">
        <f t="shared" si="0"/>
        <v>-7714424774</v>
      </c>
      <c r="J19" s="16"/>
      <c r="K19" s="12">
        <f t="shared" si="1"/>
        <v>6.0264904455028294E-2</v>
      </c>
      <c r="L19" s="16"/>
      <c r="M19" s="16">
        <v>0</v>
      </c>
      <c r="N19" s="16"/>
      <c r="O19" s="16">
        <v>-16998860900</v>
      </c>
      <c r="P19" s="16"/>
      <c r="Q19" s="16">
        <v>32258744418</v>
      </c>
      <c r="R19" s="16"/>
      <c r="S19" s="16">
        <f t="shared" si="2"/>
        <v>15259883518</v>
      </c>
      <c r="U19" s="14">
        <f t="shared" si="3"/>
        <v>-1.3032640077656708</v>
      </c>
    </row>
    <row r="20" spans="1:21">
      <c r="A20" s="3" t="s">
        <v>31</v>
      </c>
      <c r="C20" s="16">
        <v>0</v>
      </c>
      <c r="D20" s="16"/>
      <c r="E20" s="16">
        <v>-83222272</v>
      </c>
      <c r="F20" s="16"/>
      <c r="G20" s="16">
        <v>0</v>
      </c>
      <c r="H20" s="16"/>
      <c r="I20" s="16">
        <f t="shared" si="0"/>
        <v>-83222272</v>
      </c>
      <c r="J20" s="16"/>
      <c r="K20" s="12">
        <f t="shared" si="1"/>
        <v>6.5013042677060861E-4</v>
      </c>
      <c r="L20" s="16"/>
      <c r="M20" s="16">
        <v>0</v>
      </c>
      <c r="N20" s="16"/>
      <c r="O20" s="16">
        <v>803001362</v>
      </c>
      <c r="P20" s="16"/>
      <c r="Q20" s="16">
        <v>0</v>
      </c>
      <c r="R20" s="16"/>
      <c r="S20" s="16">
        <f t="shared" si="2"/>
        <v>803001362</v>
      </c>
      <c r="U20" s="14">
        <f t="shared" si="3"/>
        <v>-6.8579997484710303E-2</v>
      </c>
    </row>
    <row r="21" spans="1:21">
      <c r="A21" s="3" t="s">
        <v>19</v>
      </c>
      <c r="C21" s="16">
        <v>0</v>
      </c>
      <c r="D21" s="16"/>
      <c r="E21" s="16">
        <v>-3656085314</v>
      </c>
      <c r="F21" s="16"/>
      <c r="G21" s="16">
        <v>0</v>
      </c>
      <c r="H21" s="16"/>
      <c r="I21" s="16">
        <f t="shared" si="0"/>
        <v>-3656085314</v>
      </c>
      <c r="J21" s="16"/>
      <c r="K21" s="12">
        <f t="shared" si="1"/>
        <v>2.8561252275119031E-2</v>
      </c>
      <c r="L21" s="16"/>
      <c r="M21" s="16">
        <v>0</v>
      </c>
      <c r="N21" s="16"/>
      <c r="O21" s="16">
        <v>-13740560639</v>
      </c>
      <c r="P21" s="16"/>
      <c r="Q21" s="16">
        <v>-2285</v>
      </c>
      <c r="R21" s="16"/>
      <c r="S21" s="16">
        <f t="shared" si="2"/>
        <v>-13740562924</v>
      </c>
      <c r="U21" s="14">
        <f t="shared" si="3"/>
        <v>1.1735070640719831</v>
      </c>
    </row>
    <row r="22" spans="1:21">
      <c r="A22" s="3" t="s">
        <v>67</v>
      </c>
      <c r="C22" s="16">
        <v>0</v>
      </c>
      <c r="D22" s="16"/>
      <c r="E22" s="16">
        <v>-9188101527</v>
      </c>
      <c r="F22" s="16"/>
      <c r="G22" s="16">
        <v>0</v>
      </c>
      <c r="H22" s="16"/>
      <c r="I22" s="16">
        <f t="shared" si="0"/>
        <v>-9188101527</v>
      </c>
      <c r="J22" s="16"/>
      <c r="K22" s="12">
        <f t="shared" si="1"/>
        <v>7.1777232505262425E-2</v>
      </c>
      <c r="L22" s="16"/>
      <c r="M22" s="16">
        <v>0</v>
      </c>
      <c r="N22" s="16"/>
      <c r="O22" s="16">
        <v>362588735385</v>
      </c>
      <c r="P22" s="16"/>
      <c r="Q22" s="16">
        <v>11441056235</v>
      </c>
      <c r="R22" s="16"/>
      <c r="S22" s="16">
        <f t="shared" si="2"/>
        <v>374029791620</v>
      </c>
      <c r="U22" s="14">
        <f t="shared" si="3"/>
        <v>-31.943858855505052</v>
      </c>
    </row>
    <row r="23" spans="1:21">
      <c r="A23" s="3" t="s">
        <v>27</v>
      </c>
      <c r="C23" s="16">
        <v>0</v>
      </c>
      <c r="D23" s="16"/>
      <c r="E23" s="16">
        <v>3048371106</v>
      </c>
      <c r="F23" s="16"/>
      <c r="G23" s="16">
        <v>0</v>
      </c>
      <c r="H23" s="16"/>
      <c r="I23" s="16">
        <f t="shared" si="0"/>
        <v>3048371106</v>
      </c>
      <c r="J23" s="16"/>
      <c r="K23" s="12">
        <f t="shared" si="1"/>
        <v>-2.3813803210022581E-2</v>
      </c>
      <c r="L23" s="16"/>
      <c r="M23" s="16">
        <v>0</v>
      </c>
      <c r="N23" s="16"/>
      <c r="O23" s="16">
        <v>5182899129</v>
      </c>
      <c r="P23" s="16"/>
      <c r="Q23" s="16">
        <v>1645935935</v>
      </c>
      <c r="R23" s="16"/>
      <c r="S23" s="16">
        <f t="shared" si="2"/>
        <v>6828835064</v>
      </c>
      <c r="U23" s="14">
        <f t="shared" si="3"/>
        <v>-0.58321381964557806</v>
      </c>
    </row>
    <row r="24" spans="1:21">
      <c r="A24" s="3" t="s">
        <v>160</v>
      </c>
      <c r="C24" s="16">
        <v>0</v>
      </c>
      <c r="D24" s="16"/>
      <c r="E24" s="16">
        <v>0</v>
      </c>
      <c r="F24" s="16"/>
      <c r="G24" s="16">
        <v>0</v>
      </c>
      <c r="H24" s="16"/>
      <c r="I24" s="16">
        <f t="shared" si="0"/>
        <v>0</v>
      </c>
      <c r="J24" s="16"/>
      <c r="K24" s="12">
        <f t="shared" si="1"/>
        <v>0</v>
      </c>
      <c r="L24" s="16"/>
      <c r="M24" s="16">
        <v>0</v>
      </c>
      <c r="N24" s="16"/>
      <c r="O24" s="16">
        <v>0</v>
      </c>
      <c r="P24" s="16"/>
      <c r="Q24" s="16">
        <v>0</v>
      </c>
      <c r="R24" s="16"/>
      <c r="S24" s="16">
        <f t="shared" si="2"/>
        <v>0</v>
      </c>
      <c r="U24" s="14">
        <f t="shared" si="3"/>
        <v>0</v>
      </c>
    </row>
    <row r="25" spans="1:21">
      <c r="A25" s="3" t="s">
        <v>161</v>
      </c>
      <c r="C25" s="16">
        <v>0</v>
      </c>
      <c r="D25" s="16"/>
      <c r="E25" s="16">
        <v>0</v>
      </c>
      <c r="F25" s="16"/>
      <c r="G25" s="16">
        <v>0</v>
      </c>
      <c r="H25" s="16"/>
      <c r="I25" s="16">
        <f t="shared" si="0"/>
        <v>0</v>
      </c>
      <c r="J25" s="16"/>
      <c r="K25" s="12">
        <f t="shared" si="1"/>
        <v>0</v>
      </c>
      <c r="L25" s="16"/>
      <c r="M25" s="16">
        <v>0</v>
      </c>
      <c r="N25" s="16"/>
      <c r="O25" s="16">
        <v>0</v>
      </c>
      <c r="P25" s="16"/>
      <c r="Q25" s="16">
        <v>4230336</v>
      </c>
      <c r="R25" s="16"/>
      <c r="S25" s="16">
        <f t="shared" si="2"/>
        <v>4230336</v>
      </c>
      <c r="U25" s="14">
        <f t="shared" si="3"/>
        <v>-3.6129008737531809E-4</v>
      </c>
    </row>
    <row r="26" spans="1:21">
      <c r="A26" s="3" t="s">
        <v>86</v>
      </c>
      <c r="C26" s="16">
        <v>0</v>
      </c>
      <c r="D26" s="16"/>
      <c r="E26" s="16">
        <v>-1233578162</v>
      </c>
      <c r="F26" s="16"/>
      <c r="G26" s="16">
        <v>0</v>
      </c>
      <c r="H26" s="16"/>
      <c r="I26" s="16">
        <f t="shared" si="0"/>
        <v>-1233578162</v>
      </c>
      <c r="J26" s="16"/>
      <c r="K26" s="12">
        <f t="shared" si="1"/>
        <v>9.6366835180366501E-3</v>
      </c>
      <c r="L26" s="16"/>
      <c r="M26" s="16">
        <v>0</v>
      </c>
      <c r="N26" s="16"/>
      <c r="O26" s="16">
        <v>-4638893695</v>
      </c>
      <c r="P26" s="16"/>
      <c r="Q26" s="16">
        <v>467911609</v>
      </c>
      <c r="R26" s="16"/>
      <c r="S26" s="16">
        <f t="shared" si="2"/>
        <v>-4170982086</v>
      </c>
      <c r="U26" s="14">
        <f t="shared" si="3"/>
        <v>0.35622099102573096</v>
      </c>
    </row>
    <row r="27" spans="1:21">
      <c r="A27" s="3" t="s">
        <v>162</v>
      </c>
      <c r="C27" s="16">
        <v>0</v>
      </c>
      <c r="D27" s="16"/>
      <c r="E27" s="16">
        <v>0</v>
      </c>
      <c r="F27" s="16"/>
      <c r="G27" s="16">
        <v>0</v>
      </c>
      <c r="H27" s="16"/>
      <c r="I27" s="16">
        <f t="shared" si="0"/>
        <v>0</v>
      </c>
      <c r="J27" s="16"/>
      <c r="K27" s="12">
        <f t="shared" si="1"/>
        <v>0</v>
      </c>
      <c r="L27" s="16"/>
      <c r="M27" s="16">
        <v>0</v>
      </c>
      <c r="N27" s="16"/>
      <c r="O27" s="16">
        <v>0</v>
      </c>
      <c r="P27" s="16"/>
      <c r="Q27" s="16">
        <v>6833120650</v>
      </c>
      <c r="R27" s="16"/>
      <c r="S27" s="16">
        <f t="shared" si="2"/>
        <v>6833120650</v>
      </c>
      <c r="U27" s="14">
        <f t="shared" si="3"/>
        <v>-0.5835798283362339</v>
      </c>
    </row>
    <row r="28" spans="1:21">
      <c r="A28" s="3" t="s">
        <v>71</v>
      </c>
      <c r="C28" s="16">
        <v>0</v>
      </c>
      <c r="D28" s="16"/>
      <c r="E28" s="16">
        <v>-14097337125</v>
      </c>
      <c r="F28" s="16"/>
      <c r="G28" s="16">
        <v>0</v>
      </c>
      <c r="H28" s="16"/>
      <c r="I28" s="16">
        <f t="shared" si="0"/>
        <v>-14097337125</v>
      </c>
      <c r="J28" s="16"/>
      <c r="K28" s="12">
        <f t="shared" si="1"/>
        <v>0.11012806525403915</v>
      </c>
      <c r="L28" s="16"/>
      <c r="M28" s="16">
        <v>0</v>
      </c>
      <c r="N28" s="16"/>
      <c r="O28" s="16">
        <v>-15169642660</v>
      </c>
      <c r="P28" s="16"/>
      <c r="Q28" s="16">
        <v>1923649542</v>
      </c>
      <c r="R28" s="16"/>
      <c r="S28" s="16">
        <f t="shared" si="2"/>
        <v>-13245993118</v>
      </c>
      <c r="U28" s="14">
        <f t="shared" si="3"/>
        <v>1.1312685354012264</v>
      </c>
    </row>
    <row r="29" spans="1:21">
      <c r="A29" s="3" t="s">
        <v>163</v>
      </c>
      <c r="C29" s="16">
        <v>0</v>
      </c>
      <c r="D29" s="16"/>
      <c r="E29" s="16">
        <v>0</v>
      </c>
      <c r="F29" s="16"/>
      <c r="G29" s="16">
        <v>0</v>
      </c>
      <c r="H29" s="16"/>
      <c r="I29" s="16">
        <f t="shared" si="0"/>
        <v>0</v>
      </c>
      <c r="J29" s="16"/>
      <c r="K29" s="12">
        <f t="shared" si="1"/>
        <v>0</v>
      </c>
      <c r="L29" s="16"/>
      <c r="M29" s="16">
        <v>0</v>
      </c>
      <c r="N29" s="16"/>
      <c r="O29" s="16">
        <v>0</v>
      </c>
      <c r="P29" s="16"/>
      <c r="Q29" s="16">
        <v>416881602</v>
      </c>
      <c r="R29" s="16"/>
      <c r="S29" s="16">
        <f t="shared" si="2"/>
        <v>416881602</v>
      </c>
      <c r="U29" s="14">
        <f t="shared" si="3"/>
        <v>-3.5603599905951341E-2</v>
      </c>
    </row>
    <row r="30" spans="1:21">
      <c r="A30" s="3" t="s">
        <v>37</v>
      </c>
      <c r="C30" s="16">
        <v>4227205832</v>
      </c>
      <c r="D30" s="16"/>
      <c r="E30" s="16">
        <v>-4582888158</v>
      </c>
      <c r="F30" s="16"/>
      <c r="G30" s="16">
        <v>0</v>
      </c>
      <c r="H30" s="16"/>
      <c r="I30" s="16">
        <f t="shared" si="0"/>
        <v>-355682326</v>
      </c>
      <c r="J30" s="16"/>
      <c r="K30" s="12">
        <f t="shared" si="1"/>
        <v>2.7785819449527016E-3</v>
      </c>
      <c r="L30" s="16"/>
      <c r="M30" s="16">
        <v>4227205832</v>
      </c>
      <c r="N30" s="16"/>
      <c r="O30" s="16">
        <v>-15058058774</v>
      </c>
      <c r="P30" s="16"/>
      <c r="Q30" s="16">
        <v>0</v>
      </c>
      <c r="R30" s="16"/>
      <c r="S30" s="16">
        <f t="shared" si="2"/>
        <v>-10830852942</v>
      </c>
      <c r="U30" s="14">
        <f t="shared" si="3"/>
        <v>0.92500449273164143</v>
      </c>
    </row>
    <row r="31" spans="1:21">
      <c r="A31" s="3" t="s">
        <v>64</v>
      </c>
      <c r="C31" s="16">
        <v>0</v>
      </c>
      <c r="D31" s="16"/>
      <c r="E31" s="16">
        <v>-368920721</v>
      </c>
      <c r="F31" s="16"/>
      <c r="G31" s="16">
        <v>0</v>
      </c>
      <c r="H31" s="16"/>
      <c r="I31" s="16">
        <f t="shared" si="0"/>
        <v>-368920721</v>
      </c>
      <c r="J31" s="16"/>
      <c r="K31" s="12">
        <f t="shared" si="1"/>
        <v>2.8819999745771257E-3</v>
      </c>
      <c r="L31" s="16"/>
      <c r="M31" s="16">
        <v>20272682296</v>
      </c>
      <c r="N31" s="16"/>
      <c r="O31" s="16">
        <v>-33928807884</v>
      </c>
      <c r="P31" s="16"/>
      <c r="Q31" s="16">
        <v>0</v>
      </c>
      <c r="R31" s="16"/>
      <c r="S31" s="16">
        <f t="shared" si="2"/>
        <v>-13656125588</v>
      </c>
      <c r="U31" s="14">
        <f t="shared" si="3"/>
        <v>1.1662957284945776</v>
      </c>
    </row>
    <row r="32" spans="1:21">
      <c r="A32" s="3" t="s">
        <v>83</v>
      </c>
      <c r="C32" s="16">
        <v>9719811767</v>
      </c>
      <c r="D32" s="16"/>
      <c r="E32" s="16">
        <v>-20323136143</v>
      </c>
      <c r="F32" s="16"/>
      <c r="G32" s="16">
        <v>0</v>
      </c>
      <c r="H32" s="16"/>
      <c r="I32" s="16">
        <f t="shared" si="0"/>
        <v>-10603324376</v>
      </c>
      <c r="J32" s="16"/>
      <c r="K32" s="12">
        <f t="shared" si="1"/>
        <v>8.283292003558948E-2</v>
      </c>
      <c r="L32" s="16"/>
      <c r="M32" s="16">
        <v>9719811767</v>
      </c>
      <c r="N32" s="16"/>
      <c r="O32" s="16">
        <v>-46164229038</v>
      </c>
      <c r="P32" s="16"/>
      <c r="Q32" s="16">
        <v>0</v>
      </c>
      <c r="R32" s="16"/>
      <c r="S32" s="16">
        <f t="shared" si="2"/>
        <v>-36444417271</v>
      </c>
      <c r="U32" s="14">
        <f t="shared" si="3"/>
        <v>3.112520305758725</v>
      </c>
    </row>
    <row r="33" spans="1:21">
      <c r="A33" s="3" t="s">
        <v>62</v>
      </c>
      <c r="C33" s="16">
        <v>0</v>
      </c>
      <c r="D33" s="16"/>
      <c r="E33" s="16">
        <v>1205041486</v>
      </c>
      <c r="F33" s="16"/>
      <c r="G33" s="16">
        <v>0</v>
      </c>
      <c r="H33" s="16"/>
      <c r="I33" s="16">
        <f t="shared" si="0"/>
        <v>1205041486</v>
      </c>
      <c r="J33" s="16"/>
      <c r="K33" s="12">
        <f t="shared" si="1"/>
        <v>-9.41375567792079E-3</v>
      </c>
      <c r="L33" s="16"/>
      <c r="M33" s="16">
        <v>22628748800</v>
      </c>
      <c r="N33" s="16"/>
      <c r="O33" s="16">
        <v>-17032477748</v>
      </c>
      <c r="P33" s="16"/>
      <c r="Q33" s="16">
        <v>0</v>
      </c>
      <c r="R33" s="16"/>
      <c r="S33" s="16">
        <f t="shared" si="2"/>
        <v>5596271052</v>
      </c>
      <c r="U33" s="14">
        <f t="shared" si="3"/>
        <v>-0.47794720262244972</v>
      </c>
    </row>
    <row r="34" spans="1:21">
      <c r="A34" s="3" t="s">
        <v>25</v>
      </c>
      <c r="C34" s="16">
        <v>0</v>
      </c>
      <c r="D34" s="16"/>
      <c r="E34" s="16">
        <v>-5734724549</v>
      </c>
      <c r="F34" s="16"/>
      <c r="G34" s="16">
        <v>0</v>
      </c>
      <c r="H34" s="16"/>
      <c r="I34" s="16">
        <f t="shared" si="0"/>
        <v>-5734724549</v>
      </c>
      <c r="J34" s="16"/>
      <c r="K34" s="12">
        <f t="shared" si="1"/>
        <v>4.4799532971813799E-2</v>
      </c>
      <c r="L34" s="16"/>
      <c r="M34" s="16">
        <v>12056275000</v>
      </c>
      <c r="N34" s="16"/>
      <c r="O34" s="16">
        <v>-13931235030</v>
      </c>
      <c r="P34" s="16"/>
      <c r="Q34" s="16">
        <v>0</v>
      </c>
      <c r="R34" s="16"/>
      <c r="S34" s="16">
        <f t="shared" si="2"/>
        <v>-1874960030</v>
      </c>
      <c r="U34" s="14">
        <f t="shared" si="3"/>
        <v>0.16013018187300704</v>
      </c>
    </row>
    <row r="35" spans="1:21">
      <c r="A35" s="3" t="s">
        <v>41</v>
      </c>
      <c r="C35" s="16">
        <v>0</v>
      </c>
      <c r="D35" s="16"/>
      <c r="E35" s="16">
        <v>-6830507261</v>
      </c>
      <c r="F35" s="16"/>
      <c r="G35" s="16">
        <v>0</v>
      </c>
      <c r="H35" s="16"/>
      <c r="I35" s="16">
        <f t="shared" si="0"/>
        <v>-6830507261</v>
      </c>
      <c r="J35" s="16"/>
      <c r="K35" s="12">
        <f t="shared" si="1"/>
        <v>5.3359761683190662E-2</v>
      </c>
      <c r="L35" s="16"/>
      <c r="M35" s="16">
        <v>24262470750</v>
      </c>
      <c r="N35" s="16"/>
      <c r="O35" s="16">
        <v>-41639129271</v>
      </c>
      <c r="P35" s="16"/>
      <c r="Q35" s="16">
        <v>0</v>
      </c>
      <c r="R35" s="16"/>
      <c r="S35" s="16">
        <f t="shared" si="2"/>
        <v>-17376658521</v>
      </c>
      <c r="U35" s="14">
        <f t="shared" si="3"/>
        <v>1.4840462968764552</v>
      </c>
    </row>
    <row r="36" spans="1:21">
      <c r="A36" s="3" t="s">
        <v>60</v>
      </c>
      <c r="C36" s="16">
        <v>8773131167</v>
      </c>
      <c r="D36" s="16"/>
      <c r="E36" s="16">
        <v>-13918862694</v>
      </c>
      <c r="F36" s="16"/>
      <c r="G36" s="16">
        <v>0</v>
      </c>
      <c r="H36" s="16"/>
      <c r="I36" s="16">
        <f t="shared" si="0"/>
        <v>-5145731527</v>
      </c>
      <c r="J36" s="16"/>
      <c r="K36" s="12">
        <f t="shared" si="1"/>
        <v>4.0198333370368523E-2</v>
      </c>
      <c r="L36" s="16"/>
      <c r="M36" s="16">
        <v>8773131167</v>
      </c>
      <c r="N36" s="16"/>
      <c r="O36" s="16">
        <v>-16358566716</v>
      </c>
      <c r="P36" s="16"/>
      <c r="Q36" s="16">
        <v>0</v>
      </c>
      <c r="R36" s="16"/>
      <c r="S36" s="16">
        <f t="shared" si="2"/>
        <v>-7585435549</v>
      </c>
      <c r="U36" s="14">
        <f t="shared" si="3"/>
        <v>0.64783096952063712</v>
      </c>
    </row>
    <row r="37" spans="1:21">
      <c r="A37" s="3" t="s">
        <v>35</v>
      </c>
      <c r="C37" s="16">
        <v>0</v>
      </c>
      <c r="D37" s="16"/>
      <c r="E37" s="16">
        <v>-4636080270</v>
      </c>
      <c r="F37" s="16"/>
      <c r="G37" s="16">
        <v>0</v>
      </c>
      <c r="H37" s="16"/>
      <c r="I37" s="16">
        <f t="shared" si="0"/>
        <v>-4636080270</v>
      </c>
      <c r="J37" s="16"/>
      <c r="K37" s="12">
        <f t="shared" si="1"/>
        <v>3.6216949766498786E-2</v>
      </c>
      <c r="L37" s="16"/>
      <c r="M37" s="16">
        <v>8231182314</v>
      </c>
      <c r="N37" s="16"/>
      <c r="O37" s="16">
        <v>-14912651299</v>
      </c>
      <c r="P37" s="16"/>
      <c r="Q37" s="16">
        <v>0</v>
      </c>
      <c r="R37" s="16"/>
      <c r="S37" s="16">
        <f t="shared" si="2"/>
        <v>-6681468985</v>
      </c>
      <c r="U37" s="14">
        <f t="shared" si="3"/>
        <v>0.57062808093402695</v>
      </c>
    </row>
    <row r="38" spans="1:21">
      <c r="A38" s="3" t="s">
        <v>79</v>
      </c>
      <c r="C38" s="16">
        <v>23911248016</v>
      </c>
      <c r="D38" s="16"/>
      <c r="E38" s="16">
        <v>-47625844856</v>
      </c>
      <c r="F38" s="16"/>
      <c r="G38" s="16">
        <v>0</v>
      </c>
      <c r="H38" s="16"/>
      <c r="I38" s="16">
        <f t="shared" si="0"/>
        <v>-23714596840</v>
      </c>
      <c r="J38" s="16"/>
      <c r="K38" s="12">
        <f t="shared" si="1"/>
        <v>0.18525787140589153</v>
      </c>
      <c r="L38" s="16"/>
      <c r="M38" s="16">
        <v>23911248016</v>
      </c>
      <c r="N38" s="16"/>
      <c r="O38" s="16">
        <v>-60561921003</v>
      </c>
      <c r="P38" s="16"/>
      <c r="Q38" s="16">
        <v>0</v>
      </c>
      <c r="R38" s="16"/>
      <c r="S38" s="16">
        <f t="shared" si="2"/>
        <v>-36650672987</v>
      </c>
      <c r="U38" s="14">
        <f t="shared" si="3"/>
        <v>3.1301354894356952</v>
      </c>
    </row>
    <row r="39" spans="1:21">
      <c r="A39" s="3" t="s">
        <v>65</v>
      </c>
      <c r="C39" s="16">
        <v>0</v>
      </c>
      <c r="D39" s="16"/>
      <c r="E39" s="16">
        <v>-685821456</v>
      </c>
      <c r="F39" s="16"/>
      <c r="G39" s="16">
        <v>0</v>
      </c>
      <c r="H39" s="16"/>
      <c r="I39" s="16">
        <f t="shared" si="0"/>
        <v>-685821456</v>
      </c>
      <c r="J39" s="16"/>
      <c r="K39" s="12">
        <f t="shared" si="1"/>
        <v>5.3576210449736367E-3</v>
      </c>
      <c r="L39" s="16"/>
      <c r="M39" s="16">
        <v>671256993</v>
      </c>
      <c r="N39" s="16"/>
      <c r="O39" s="16">
        <v>-1657642240</v>
      </c>
      <c r="P39" s="16"/>
      <c r="Q39" s="16">
        <v>0</v>
      </c>
      <c r="R39" s="16"/>
      <c r="S39" s="16">
        <f t="shared" si="2"/>
        <v>-986385247</v>
      </c>
      <c r="U39" s="14">
        <f t="shared" si="3"/>
        <v>8.4241821943778161E-2</v>
      </c>
    </row>
    <row r="40" spans="1:21">
      <c r="A40" s="3" t="s">
        <v>43</v>
      </c>
      <c r="C40" s="16">
        <v>3385270398</v>
      </c>
      <c r="D40" s="16"/>
      <c r="E40" s="16">
        <v>-3915324378</v>
      </c>
      <c r="F40" s="16"/>
      <c r="G40" s="16">
        <v>0</v>
      </c>
      <c r="H40" s="16"/>
      <c r="I40" s="16">
        <f t="shared" si="0"/>
        <v>-530053980</v>
      </c>
      <c r="J40" s="16"/>
      <c r="K40" s="12">
        <f t="shared" si="1"/>
        <v>4.1407691949200773E-3</v>
      </c>
      <c r="L40" s="16"/>
      <c r="M40" s="16">
        <v>3385270398</v>
      </c>
      <c r="N40" s="16"/>
      <c r="O40" s="16">
        <v>-16059021362</v>
      </c>
      <c r="P40" s="16"/>
      <c r="Q40" s="16">
        <v>0</v>
      </c>
      <c r="R40" s="16"/>
      <c r="S40" s="16">
        <f t="shared" si="2"/>
        <v>-12673750964</v>
      </c>
      <c r="U40" s="14">
        <f t="shared" si="3"/>
        <v>1.0823964321407524</v>
      </c>
    </row>
    <row r="41" spans="1:21">
      <c r="A41" s="3" t="s">
        <v>90</v>
      </c>
      <c r="C41" s="16">
        <v>0</v>
      </c>
      <c r="D41" s="16"/>
      <c r="E41" s="16">
        <v>-10893890770</v>
      </c>
      <c r="F41" s="16"/>
      <c r="G41" s="16">
        <v>0</v>
      </c>
      <c r="H41" s="16"/>
      <c r="I41" s="16">
        <f t="shared" si="0"/>
        <v>-10893890770</v>
      </c>
      <c r="J41" s="16"/>
      <c r="K41" s="12">
        <f t="shared" si="1"/>
        <v>8.5102817854966692E-2</v>
      </c>
      <c r="L41" s="16"/>
      <c r="M41" s="16">
        <v>9984730855</v>
      </c>
      <c r="N41" s="16"/>
      <c r="O41" s="16">
        <v>-43422504444</v>
      </c>
      <c r="P41" s="16"/>
      <c r="Q41" s="16">
        <v>0</v>
      </c>
      <c r="R41" s="16"/>
      <c r="S41" s="16">
        <f t="shared" si="2"/>
        <v>-33437773589</v>
      </c>
      <c r="U41" s="14">
        <f t="shared" si="3"/>
        <v>2.8557391520687516</v>
      </c>
    </row>
    <row r="42" spans="1:21">
      <c r="A42" s="3" t="s">
        <v>69</v>
      </c>
      <c r="C42" s="16">
        <v>0</v>
      </c>
      <c r="D42" s="16"/>
      <c r="E42" s="16">
        <v>-872271717</v>
      </c>
      <c r="F42" s="16"/>
      <c r="G42" s="16">
        <v>0</v>
      </c>
      <c r="H42" s="16"/>
      <c r="I42" s="16">
        <f t="shared" si="0"/>
        <v>-872271717</v>
      </c>
      <c r="J42" s="16"/>
      <c r="K42" s="12">
        <f t="shared" si="1"/>
        <v>6.814166088053227E-3</v>
      </c>
      <c r="L42" s="16"/>
      <c r="M42" s="16">
        <v>7678062000</v>
      </c>
      <c r="N42" s="16"/>
      <c r="O42" s="16">
        <v>-14028097582</v>
      </c>
      <c r="P42" s="16"/>
      <c r="Q42" s="16">
        <v>0</v>
      </c>
      <c r="R42" s="16"/>
      <c r="S42" s="16">
        <f t="shared" si="2"/>
        <v>-6350035582</v>
      </c>
      <c r="U42" s="14">
        <f t="shared" si="3"/>
        <v>0.54232214893974351</v>
      </c>
    </row>
    <row r="43" spans="1:21">
      <c r="A43" s="3" t="s">
        <v>29</v>
      </c>
      <c r="C43" s="16">
        <v>884776988</v>
      </c>
      <c r="D43" s="16"/>
      <c r="E43" s="16">
        <v>-279576561</v>
      </c>
      <c r="F43" s="16"/>
      <c r="G43" s="16">
        <v>0</v>
      </c>
      <c r="H43" s="16"/>
      <c r="I43" s="16">
        <f t="shared" si="0"/>
        <v>605200427</v>
      </c>
      <c r="J43" s="16"/>
      <c r="K43" s="12">
        <f t="shared" si="1"/>
        <v>-4.7278114671907134E-3</v>
      </c>
      <c r="L43" s="16"/>
      <c r="M43" s="16">
        <v>884776988</v>
      </c>
      <c r="N43" s="16"/>
      <c r="O43" s="16">
        <v>181759412</v>
      </c>
      <c r="P43" s="16"/>
      <c r="Q43" s="16">
        <v>0</v>
      </c>
      <c r="R43" s="16"/>
      <c r="S43" s="16">
        <f t="shared" si="2"/>
        <v>1066536400</v>
      </c>
      <c r="U43" s="14">
        <f t="shared" si="3"/>
        <v>-9.1087097843990925E-2</v>
      </c>
    </row>
    <row r="44" spans="1:21">
      <c r="A44" s="3" t="s">
        <v>33</v>
      </c>
      <c r="C44" s="16">
        <v>0</v>
      </c>
      <c r="D44" s="16"/>
      <c r="E44" s="16">
        <v>-6355835240</v>
      </c>
      <c r="F44" s="16"/>
      <c r="G44" s="16">
        <v>0</v>
      </c>
      <c r="H44" s="16"/>
      <c r="I44" s="16">
        <f t="shared" si="0"/>
        <v>-6355835240</v>
      </c>
      <c r="J44" s="16"/>
      <c r="K44" s="12">
        <f t="shared" si="1"/>
        <v>4.9651635046263506E-2</v>
      </c>
      <c r="L44" s="16"/>
      <c r="M44" s="16">
        <v>0</v>
      </c>
      <c r="N44" s="16"/>
      <c r="O44" s="16">
        <v>-31331189440</v>
      </c>
      <c r="P44" s="16"/>
      <c r="Q44" s="16">
        <v>0</v>
      </c>
      <c r="R44" s="16"/>
      <c r="S44" s="16">
        <f t="shared" si="2"/>
        <v>-31331189440</v>
      </c>
      <c r="U44" s="14">
        <f t="shared" si="3"/>
        <v>2.675827208607128</v>
      </c>
    </row>
    <row r="45" spans="1:21">
      <c r="A45" s="3" t="s">
        <v>39</v>
      </c>
      <c r="C45" s="16">
        <v>0</v>
      </c>
      <c r="D45" s="16"/>
      <c r="E45" s="16">
        <v>-1918323296</v>
      </c>
      <c r="F45" s="16"/>
      <c r="G45" s="16">
        <v>0</v>
      </c>
      <c r="H45" s="16"/>
      <c r="I45" s="16">
        <f t="shared" si="0"/>
        <v>-1918323296</v>
      </c>
      <c r="J45" s="16"/>
      <c r="K45" s="12">
        <f t="shared" si="1"/>
        <v>1.4985896360922237E-2</v>
      </c>
      <c r="L45" s="16"/>
      <c r="M45" s="16">
        <v>0</v>
      </c>
      <c r="N45" s="16"/>
      <c r="O45" s="16">
        <v>-2902550778</v>
      </c>
      <c r="P45" s="16"/>
      <c r="Q45" s="16">
        <v>0</v>
      </c>
      <c r="R45" s="16"/>
      <c r="S45" s="16">
        <f t="shared" si="2"/>
        <v>-2902550778</v>
      </c>
      <c r="U45" s="14">
        <f t="shared" si="3"/>
        <v>0.24789114249906333</v>
      </c>
    </row>
    <row r="46" spans="1:21">
      <c r="A46" s="3" t="s">
        <v>88</v>
      </c>
      <c r="C46" s="16">
        <v>0</v>
      </c>
      <c r="D46" s="16"/>
      <c r="E46" s="16">
        <v>-2400401243</v>
      </c>
      <c r="F46" s="16"/>
      <c r="G46" s="16">
        <v>0</v>
      </c>
      <c r="H46" s="16"/>
      <c r="I46" s="16">
        <f t="shared" si="0"/>
        <v>-2400401243</v>
      </c>
      <c r="J46" s="16"/>
      <c r="K46" s="12">
        <f t="shared" si="1"/>
        <v>1.8751877917155272E-2</v>
      </c>
      <c r="L46" s="16"/>
      <c r="M46" s="16">
        <v>0</v>
      </c>
      <c r="N46" s="16"/>
      <c r="O46" s="16">
        <v>-357341490</v>
      </c>
      <c r="P46" s="16"/>
      <c r="Q46" s="16">
        <v>0</v>
      </c>
      <c r="R46" s="16"/>
      <c r="S46" s="16">
        <f t="shared" si="2"/>
        <v>-357341490</v>
      </c>
      <c r="U46" s="14">
        <f t="shared" si="3"/>
        <v>3.0518601393583478E-2</v>
      </c>
    </row>
    <row r="47" spans="1:21">
      <c r="A47" s="3" t="s">
        <v>75</v>
      </c>
      <c r="C47" s="16">
        <v>0</v>
      </c>
      <c r="D47" s="16"/>
      <c r="E47" s="16">
        <v>-10189821181</v>
      </c>
      <c r="F47" s="16"/>
      <c r="G47" s="16">
        <v>0</v>
      </c>
      <c r="H47" s="16"/>
      <c r="I47" s="16">
        <f t="shared" si="0"/>
        <v>-10189821181</v>
      </c>
      <c r="J47" s="16"/>
      <c r="K47" s="12">
        <f t="shared" si="1"/>
        <v>7.9602642825224931E-2</v>
      </c>
      <c r="L47" s="16"/>
      <c r="M47" s="16">
        <v>0</v>
      </c>
      <c r="N47" s="16"/>
      <c r="O47" s="16">
        <v>8800517147</v>
      </c>
      <c r="P47" s="16"/>
      <c r="Q47" s="16">
        <v>0</v>
      </c>
      <c r="R47" s="16"/>
      <c r="S47" s="16">
        <f t="shared" si="2"/>
        <v>8800517147</v>
      </c>
      <c r="U47" s="14">
        <f t="shared" si="3"/>
        <v>-0.75160450824417147</v>
      </c>
    </row>
    <row r="48" spans="1:21">
      <c r="A48" s="3" t="s">
        <v>57</v>
      </c>
      <c r="C48" s="16">
        <v>0</v>
      </c>
      <c r="D48" s="16"/>
      <c r="E48" s="16">
        <v>-5009581794</v>
      </c>
      <c r="F48" s="16"/>
      <c r="G48" s="16">
        <v>0</v>
      </c>
      <c r="H48" s="16"/>
      <c r="I48" s="16">
        <f t="shared" si="0"/>
        <v>-5009581794</v>
      </c>
      <c r="J48" s="16"/>
      <c r="K48" s="12">
        <f t="shared" si="1"/>
        <v>3.9134734866112422E-2</v>
      </c>
      <c r="L48" s="16"/>
      <c r="M48" s="16">
        <v>0</v>
      </c>
      <c r="N48" s="16"/>
      <c r="O48" s="16">
        <v>-38377108789</v>
      </c>
      <c r="P48" s="16"/>
      <c r="Q48" s="16">
        <v>0</v>
      </c>
      <c r="R48" s="16"/>
      <c r="S48" s="16">
        <f t="shared" si="2"/>
        <v>-38377108789</v>
      </c>
      <c r="U48" s="14">
        <f t="shared" si="3"/>
        <v>3.2775810213632908</v>
      </c>
    </row>
    <row r="49" spans="1:21">
      <c r="A49" s="3" t="s">
        <v>94</v>
      </c>
      <c r="C49" s="16">
        <v>0</v>
      </c>
      <c r="D49" s="16"/>
      <c r="E49" s="16">
        <v>8834970793</v>
      </c>
      <c r="F49" s="16"/>
      <c r="G49" s="16">
        <v>0</v>
      </c>
      <c r="H49" s="16"/>
      <c r="I49" s="16">
        <f t="shared" si="0"/>
        <v>8834970793</v>
      </c>
      <c r="J49" s="16"/>
      <c r="K49" s="12">
        <f t="shared" si="1"/>
        <v>-6.9018583536856012E-2</v>
      </c>
      <c r="L49" s="16"/>
      <c r="M49" s="16">
        <v>0</v>
      </c>
      <c r="N49" s="16"/>
      <c r="O49" s="16">
        <v>8834970793</v>
      </c>
      <c r="P49" s="16"/>
      <c r="Q49" s="16">
        <v>0</v>
      </c>
      <c r="R49" s="16"/>
      <c r="S49" s="16">
        <f t="shared" si="2"/>
        <v>8834970793</v>
      </c>
      <c r="U49" s="14">
        <f t="shared" si="3"/>
        <v>-0.75454700755716653</v>
      </c>
    </row>
    <row r="50" spans="1:21">
      <c r="A50" s="3" t="s">
        <v>85</v>
      </c>
      <c r="C50" s="16">
        <v>0</v>
      </c>
      <c r="D50" s="16"/>
      <c r="E50" s="16">
        <v>-1601975501</v>
      </c>
      <c r="F50" s="16"/>
      <c r="G50" s="16">
        <v>0</v>
      </c>
      <c r="H50" s="16"/>
      <c r="I50" s="16">
        <f t="shared" si="0"/>
        <v>-1601975501</v>
      </c>
      <c r="J50" s="16"/>
      <c r="K50" s="12">
        <f t="shared" si="1"/>
        <v>1.2514594844769314E-2</v>
      </c>
      <c r="L50" s="16"/>
      <c r="M50" s="16">
        <v>0</v>
      </c>
      <c r="N50" s="16"/>
      <c r="O50" s="16">
        <v>-41459164392</v>
      </c>
      <c r="P50" s="16"/>
      <c r="Q50" s="16">
        <v>0</v>
      </c>
      <c r="R50" s="16"/>
      <c r="S50" s="16">
        <f t="shared" si="2"/>
        <v>-41459164392</v>
      </c>
      <c r="U50" s="14">
        <f t="shared" si="3"/>
        <v>3.5408026988147885</v>
      </c>
    </row>
    <row r="51" spans="1:21">
      <c r="A51" s="3" t="s">
        <v>17</v>
      </c>
      <c r="C51" s="16">
        <v>0</v>
      </c>
      <c r="D51" s="16"/>
      <c r="E51" s="16">
        <v>-1418207092</v>
      </c>
      <c r="F51" s="16"/>
      <c r="G51" s="16">
        <v>0</v>
      </c>
      <c r="H51" s="16"/>
      <c r="I51" s="16">
        <f t="shared" si="0"/>
        <v>-1418207092</v>
      </c>
      <c r="J51" s="16"/>
      <c r="K51" s="12">
        <f t="shared" si="1"/>
        <v>1.1079000366284928E-2</v>
      </c>
      <c r="L51" s="16"/>
      <c r="M51" s="16">
        <v>0</v>
      </c>
      <c r="N51" s="16"/>
      <c r="O51" s="16">
        <v>-20927657657</v>
      </c>
      <c r="P51" s="16"/>
      <c r="Q51" s="16">
        <v>0</v>
      </c>
      <c r="R51" s="16"/>
      <c r="S51" s="16">
        <f t="shared" si="2"/>
        <v>-20927657657</v>
      </c>
      <c r="U51" s="14">
        <f t="shared" si="3"/>
        <v>1.7873179018069192</v>
      </c>
    </row>
    <row r="52" spans="1:21">
      <c r="A52" s="3" t="s">
        <v>47</v>
      </c>
      <c r="C52" s="16">
        <v>0</v>
      </c>
      <c r="D52" s="16"/>
      <c r="E52" s="16">
        <v>-4298769225</v>
      </c>
      <c r="F52" s="16"/>
      <c r="G52" s="16">
        <v>0</v>
      </c>
      <c r="H52" s="16"/>
      <c r="I52" s="16">
        <f t="shared" si="0"/>
        <v>-4298769225</v>
      </c>
      <c r="J52" s="16"/>
      <c r="K52" s="12">
        <f t="shared" si="1"/>
        <v>3.3581883835586808E-2</v>
      </c>
      <c r="L52" s="16"/>
      <c r="M52" s="16">
        <v>0</v>
      </c>
      <c r="N52" s="16"/>
      <c r="O52" s="16">
        <v>-21543741555</v>
      </c>
      <c r="P52" s="16"/>
      <c r="Q52" s="16">
        <v>0</v>
      </c>
      <c r="R52" s="16"/>
      <c r="S52" s="16">
        <f t="shared" si="2"/>
        <v>-21543741555</v>
      </c>
      <c r="U52" s="14">
        <f t="shared" si="3"/>
        <v>1.8399342909871039</v>
      </c>
    </row>
    <row r="53" spans="1:21">
      <c r="A53" s="3" t="s">
        <v>49</v>
      </c>
      <c r="C53" s="16">
        <v>0</v>
      </c>
      <c r="D53" s="16"/>
      <c r="E53" s="16">
        <v>-751493041</v>
      </c>
      <c r="F53" s="16"/>
      <c r="G53" s="16">
        <v>0</v>
      </c>
      <c r="H53" s="16"/>
      <c r="I53" s="16">
        <f t="shared" si="0"/>
        <v>-751493041</v>
      </c>
      <c r="J53" s="16"/>
      <c r="K53" s="12">
        <f t="shared" si="1"/>
        <v>5.870645918684754E-3</v>
      </c>
      <c r="L53" s="16"/>
      <c r="M53" s="16">
        <v>0</v>
      </c>
      <c r="N53" s="16"/>
      <c r="O53" s="16">
        <v>5339785987</v>
      </c>
      <c r="P53" s="16"/>
      <c r="Q53" s="16">
        <v>0</v>
      </c>
      <c r="R53" s="16"/>
      <c r="S53" s="16">
        <f t="shared" si="2"/>
        <v>5339785987</v>
      </c>
      <c r="U53" s="14">
        <f t="shared" si="3"/>
        <v>-0.45604220227630365</v>
      </c>
    </row>
    <row r="54" spans="1:21">
      <c r="A54" s="3" t="s">
        <v>51</v>
      </c>
      <c r="C54" s="16">
        <v>0</v>
      </c>
      <c r="D54" s="16"/>
      <c r="E54" s="16">
        <v>994050000</v>
      </c>
      <c r="F54" s="16"/>
      <c r="G54" s="16">
        <v>0</v>
      </c>
      <c r="H54" s="16"/>
      <c r="I54" s="16">
        <f t="shared" si="0"/>
        <v>994050000</v>
      </c>
      <c r="J54" s="16"/>
      <c r="K54" s="12">
        <f t="shared" si="1"/>
        <v>-7.7654951637384229E-3</v>
      </c>
      <c r="L54" s="16"/>
      <c r="M54" s="16">
        <v>0</v>
      </c>
      <c r="N54" s="16"/>
      <c r="O54" s="16">
        <v>-11964946000</v>
      </c>
      <c r="P54" s="16"/>
      <c r="Q54" s="16">
        <v>0</v>
      </c>
      <c r="R54" s="16"/>
      <c r="S54" s="16">
        <f t="shared" si="2"/>
        <v>-11964946000</v>
      </c>
      <c r="U54" s="14">
        <f t="shared" si="3"/>
        <v>1.0218612388663602</v>
      </c>
    </row>
    <row r="55" spans="1:21">
      <c r="A55" s="3" t="s">
        <v>15</v>
      </c>
      <c r="C55" s="16">
        <v>0</v>
      </c>
      <c r="D55" s="16"/>
      <c r="E55" s="16">
        <v>14395298371</v>
      </c>
      <c r="F55" s="16"/>
      <c r="G55" s="16">
        <v>0</v>
      </c>
      <c r="H55" s="16"/>
      <c r="I55" s="16">
        <f t="shared" si="0"/>
        <v>14395298371</v>
      </c>
      <c r="J55" s="16"/>
      <c r="K55" s="12">
        <f t="shared" si="1"/>
        <v>-0.11245573148289532</v>
      </c>
      <c r="L55" s="16"/>
      <c r="M55" s="16">
        <v>0</v>
      </c>
      <c r="N55" s="16"/>
      <c r="O55" s="16">
        <v>-24323445894</v>
      </c>
      <c r="P55" s="16"/>
      <c r="Q55" s="16">
        <v>0</v>
      </c>
      <c r="R55" s="16"/>
      <c r="S55" s="16">
        <f t="shared" si="2"/>
        <v>-24323445894</v>
      </c>
      <c r="U55" s="14">
        <f t="shared" si="3"/>
        <v>2.0773337844351092</v>
      </c>
    </row>
    <row r="56" spans="1:21">
      <c r="A56" s="3" t="s">
        <v>73</v>
      </c>
      <c r="C56" s="16">
        <v>0</v>
      </c>
      <c r="D56" s="16"/>
      <c r="E56" s="16">
        <v>-2343969900</v>
      </c>
      <c r="F56" s="16"/>
      <c r="G56" s="16">
        <v>0</v>
      </c>
      <c r="H56" s="16"/>
      <c r="I56" s="16">
        <f t="shared" si="0"/>
        <v>-2343969900</v>
      </c>
      <c r="J56" s="16"/>
      <c r="K56" s="12">
        <f t="shared" si="1"/>
        <v>1.83110375960952E-2</v>
      </c>
      <c r="L56" s="16"/>
      <c r="M56" s="16">
        <v>0</v>
      </c>
      <c r="N56" s="16"/>
      <c r="O56" s="16">
        <v>-9182315361</v>
      </c>
      <c r="P56" s="16"/>
      <c r="Q56" s="16">
        <v>0</v>
      </c>
      <c r="R56" s="16"/>
      <c r="S56" s="16">
        <f t="shared" si="2"/>
        <v>-9182315361</v>
      </c>
      <c r="U56" s="14">
        <f t="shared" si="3"/>
        <v>0.78421182598342443</v>
      </c>
    </row>
    <row r="57" spans="1:21">
      <c r="A57" s="3" t="s">
        <v>184</v>
      </c>
      <c r="C57" s="16">
        <v>0</v>
      </c>
      <c r="D57" s="16"/>
      <c r="E57" s="16">
        <v>0</v>
      </c>
      <c r="F57" s="16"/>
      <c r="G57" s="16">
        <v>0</v>
      </c>
      <c r="H57" s="16"/>
      <c r="I57" s="16">
        <f t="shared" si="0"/>
        <v>0</v>
      </c>
      <c r="J57" s="16"/>
      <c r="K57" s="12">
        <f t="shared" si="1"/>
        <v>0</v>
      </c>
      <c r="L57" s="16"/>
      <c r="M57" s="16">
        <v>0</v>
      </c>
      <c r="N57" s="16"/>
      <c r="O57" s="16">
        <v>0</v>
      </c>
      <c r="P57" s="16"/>
      <c r="Q57" s="16">
        <v>-14361002</v>
      </c>
      <c r="R57" s="16"/>
      <c r="S57" s="16">
        <f t="shared" si="2"/>
        <v>-14361002</v>
      </c>
      <c r="U57" s="14">
        <f t="shared" si="3"/>
        <v>1.226495405418652E-3</v>
      </c>
    </row>
    <row r="58" spans="1:21">
      <c r="A58" s="3" t="s">
        <v>185</v>
      </c>
      <c r="C58" s="16">
        <v>0</v>
      </c>
      <c r="D58" s="16"/>
      <c r="E58" s="16">
        <v>0</v>
      </c>
      <c r="F58" s="16"/>
      <c r="G58" s="16">
        <v>0</v>
      </c>
      <c r="H58" s="16"/>
      <c r="I58" s="16">
        <f t="shared" si="0"/>
        <v>0</v>
      </c>
      <c r="J58" s="16"/>
      <c r="K58" s="12">
        <f t="shared" si="1"/>
        <v>0</v>
      </c>
      <c r="L58" s="16"/>
      <c r="M58" s="16">
        <v>0</v>
      </c>
      <c r="N58" s="16"/>
      <c r="O58" s="16">
        <v>0</v>
      </c>
      <c r="P58" s="16"/>
      <c r="Q58" s="16">
        <v>239949040</v>
      </c>
      <c r="R58" s="16"/>
      <c r="S58" s="16">
        <f t="shared" si="2"/>
        <v>239949040</v>
      </c>
      <c r="U58" s="14">
        <f t="shared" si="3"/>
        <v>-2.0492748005648653E-2</v>
      </c>
    </row>
    <row r="59" spans="1:21">
      <c r="A59" s="3" t="s">
        <v>96</v>
      </c>
      <c r="C59" s="17">
        <f>SUM(C8:C58)</f>
        <v>55440157383</v>
      </c>
      <c r="D59" s="16"/>
      <c r="E59" s="17">
        <f>SUM(E8:E58)</f>
        <v>-181454842157</v>
      </c>
      <c r="F59" s="16"/>
      <c r="G59" s="17">
        <f>SUM(G8:G58)</f>
        <v>-1993894079</v>
      </c>
      <c r="H59" s="16"/>
      <c r="I59" s="17">
        <f>SUM(I8:I58)</f>
        <v>-128008578853</v>
      </c>
      <c r="J59" s="16"/>
      <c r="K59" s="18">
        <f>SUM(K8:K58)</f>
        <v>0.99999999999999989</v>
      </c>
      <c r="L59" s="16"/>
      <c r="M59" s="17">
        <f>SUM(M8:M58)</f>
        <v>180794566391</v>
      </c>
      <c r="N59" s="16"/>
      <c r="O59" s="17">
        <f>SUM(O8:O58)</f>
        <v>-273290964876</v>
      </c>
      <c r="P59" s="16"/>
      <c r="Q59" s="17">
        <f>SUM(Q8:Q58)</f>
        <v>80787425148</v>
      </c>
      <c r="R59" s="16"/>
      <c r="S59" s="17">
        <f>SUM(S8:S58)</f>
        <v>-11708973337</v>
      </c>
      <c r="U59" s="13">
        <f>SUM(U8:U58)</f>
        <v>0.99999999999999911</v>
      </c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4"/>
  <sheetViews>
    <sheetView rightToLeft="1" workbookViewId="0">
      <selection activeCell="Q8" sqref="Q8"/>
    </sheetView>
  </sheetViews>
  <sheetFormatPr defaultRowHeight="24"/>
  <cols>
    <col min="1" max="1" width="31.85546875" style="3" bestFit="1" customWidth="1"/>
    <col min="2" max="2" width="1" style="3" customWidth="1"/>
    <col min="3" max="3" width="20" style="3" customWidth="1"/>
    <col min="4" max="4" width="1" style="3" customWidth="1"/>
    <col min="5" max="5" width="21" style="3" customWidth="1"/>
    <col min="6" max="6" width="1" style="3" customWidth="1"/>
    <col min="7" max="7" width="15" style="3" customWidth="1"/>
    <col min="8" max="8" width="1" style="3" customWidth="1"/>
    <col min="9" max="9" width="11" style="3" customWidth="1"/>
    <col min="10" max="10" width="1" style="3" customWidth="1"/>
    <col min="11" max="11" width="21" style="3" customWidth="1"/>
    <col min="12" max="12" width="1" style="3" customWidth="1"/>
    <col min="13" max="13" width="21" style="3" customWidth="1"/>
    <col min="14" max="14" width="1" style="3" customWidth="1"/>
    <col min="15" max="15" width="20" style="3" customWidth="1"/>
    <col min="16" max="16" width="1" style="3" customWidth="1"/>
    <col min="17" max="17" width="21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>
      <c r="A3" s="1" t="s">
        <v>121</v>
      </c>
      <c r="B3" s="1" t="s">
        <v>121</v>
      </c>
      <c r="C3" s="1" t="s">
        <v>121</v>
      </c>
      <c r="D3" s="1" t="s">
        <v>121</v>
      </c>
      <c r="E3" s="1" t="s">
        <v>121</v>
      </c>
      <c r="F3" s="1" t="s">
        <v>121</v>
      </c>
      <c r="G3" s="1" t="s">
        <v>121</v>
      </c>
      <c r="H3" s="1" t="s">
        <v>121</v>
      </c>
      <c r="I3" s="1" t="s">
        <v>121</v>
      </c>
      <c r="J3" s="1" t="s">
        <v>121</v>
      </c>
      <c r="K3" s="1" t="s">
        <v>121</v>
      </c>
      <c r="L3" s="1" t="s">
        <v>121</v>
      </c>
      <c r="M3" s="1" t="s">
        <v>121</v>
      </c>
      <c r="N3" s="1" t="s">
        <v>121</v>
      </c>
      <c r="O3" s="1" t="s">
        <v>121</v>
      </c>
      <c r="P3" s="1" t="s">
        <v>121</v>
      </c>
      <c r="Q3" s="1" t="s">
        <v>121</v>
      </c>
    </row>
    <row r="4" spans="1:1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>
      <c r="A6" s="2" t="s">
        <v>125</v>
      </c>
      <c r="C6" s="2" t="s">
        <v>123</v>
      </c>
      <c r="D6" s="2" t="s">
        <v>123</v>
      </c>
      <c r="E6" s="2" t="s">
        <v>123</v>
      </c>
      <c r="F6" s="2" t="s">
        <v>123</v>
      </c>
      <c r="G6" s="2" t="s">
        <v>123</v>
      </c>
      <c r="H6" s="2" t="s">
        <v>123</v>
      </c>
      <c r="I6" s="2" t="s">
        <v>123</v>
      </c>
      <c r="K6" s="2" t="s">
        <v>124</v>
      </c>
      <c r="L6" s="2" t="s">
        <v>124</v>
      </c>
      <c r="M6" s="2" t="s">
        <v>124</v>
      </c>
      <c r="N6" s="2" t="s">
        <v>124</v>
      </c>
      <c r="O6" s="2" t="s">
        <v>124</v>
      </c>
      <c r="P6" s="2" t="s">
        <v>124</v>
      </c>
      <c r="Q6" s="2" t="s">
        <v>124</v>
      </c>
    </row>
    <row r="7" spans="1:17" ht="24.75">
      <c r="A7" s="2" t="s">
        <v>125</v>
      </c>
      <c r="C7" s="2" t="s">
        <v>170</v>
      </c>
      <c r="E7" s="2" t="s">
        <v>166</v>
      </c>
      <c r="G7" s="2" t="s">
        <v>167</v>
      </c>
      <c r="I7" s="2" t="s">
        <v>171</v>
      </c>
      <c r="K7" s="2" t="s">
        <v>170</v>
      </c>
      <c r="M7" s="2" t="s">
        <v>166</v>
      </c>
      <c r="O7" s="2" t="s">
        <v>167</v>
      </c>
      <c r="Q7" s="2" t="s">
        <v>171</v>
      </c>
    </row>
    <row r="8" spans="1:17">
      <c r="A8" s="3" t="s">
        <v>132</v>
      </c>
      <c r="C8" s="5">
        <v>0</v>
      </c>
      <c r="D8" s="6"/>
      <c r="E8" s="5">
        <v>0</v>
      </c>
      <c r="F8" s="6"/>
      <c r="G8" s="5">
        <v>0</v>
      </c>
      <c r="H8" s="6"/>
      <c r="I8" s="5">
        <v>0</v>
      </c>
      <c r="J8" s="6"/>
      <c r="K8" s="5">
        <v>5146834200</v>
      </c>
      <c r="L8" s="6"/>
      <c r="M8" s="5">
        <v>0</v>
      </c>
      <c r="N8" s="6"/>
      <c r="O8" s="5">
        <v>2299636182</v>
      </c>
      <c r="P8" s="6"/>
      <c r="Q8" s="5">
        <v>7446470382</v>
      </c>
    </row>
    <row r="9" spans="1:17">
      <c r="A9" s="3" t="s">
        <v>130</v>
      </c>
      <c r="C9" s="5">
        <v>0</v>
      </c>
      <c r="D9" s="6"/>
      <c r="E9" s="5">
        <v>0</v>
      </c>
      <c r="F9" s="6"/>
      <c r="G9" s="5">
        <v>0</v>
      </c>
      <c r="H9" s="6"/>
      <c r="I9" s="5">
        <v>0</v>
      </c>
      <c r="J9" s="6"/>
      <c r="K9" s="5">
        <v>10626441465</v>
      </c>
      <c r="L9" s="6"/>
      <c r="M9" s="5">
        <v>0</v>
      </c>
      <c r="N9" s="6"/>
      <c r="O9" s="5">
        <v>2802858347</v>
      </c>
      <c r="P9" s="6"/>
      <c r="Q9" s="5">
        <v>13429299812</v>
      </c>
    </row>
    <row r="10" spans="1:17">
      <c r="A10" s="3" t="s">
        <v>164</v>
      </c>
      <c r="C10" s="5">
        <v>0</v>
      </c>
      <c r="D10" s="6"/>
      <c r="E10" s="5">
        <v>0</v>
      </c>
      <c r="F10" s="6"/>
      <c r="G10" s="5">
        <v>0</v>
      </c>
      <c r="H10" s="6"/>
      <c r="I10" s="5">
        <v>0</v>
      </c>
      <c r="J10" s="6"/>
      <c r="K10" s="5">
        <v>0</v>
      </c>
      <c r="L10" s="6"/>
      <c r="M10" s="5">
        <v>0</v>
      </c>
      <c r="N10" s="6"/>
      <c r="O10" s="5">
        <v>8954268495</v>
      </c>
      <c r="P10" s="6"/>
      <c r="Q10" s="5">
        <v>8954268495</v>
      </c>
    </row>
    <row r="11" spans="1:17">
      <c r="A11" s="3" t="s">
        <v>96</v>
      </c>
      <c r="C11" s="7">
        <f>SUM(C8:C10)</f>
        <v>0</v>
      </c>
      <c r="D11" s="6"/>
      <c r="E11" s="7">
        <f>SUM(E8:E10)</f>
        <v>0</v>
      </c>
      <c r="F11" s="6"/>
      <c r="G11" s="7">
        <f>SUM(G8:G10)</f>
        <v>0</v>
      </c>
      <c r="H11" s="6"/>
      <c r="I11" s="7">
        <f>SUM(I8:I10)</f>
        <v>0</v>
      </c>
      <c r="J11" s="6"/>
      <c r="K11" s="7">
        <f>SUM(K8:K10)</f>
        <v>15773275665</v>
      </c>
      <c r="L11" s="6"/>
      <c r="M11" s="7">
        <f>SUM(M8:M10)</f>
        <v>0</v>
      </c>
      <c r="N11" s="6"/>
      <c r="O11" s="7">
        <f>SUM(O8:O10)</f>
        <v>14056763024</v>
      </c>
      <c r="P11" s="6"/>
      <c r="Q11" s="7">
        <f>SUM(Q8:Q10)</f>
        <v>29830038689</v>
      </c>
    </row>
    <row r="12" spans="1:17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7"/>
  <sheetViews>
    <sheetView rightToLeft="1" workbookViewId="0">
      <selection activeCell="K16" sqref="K16"/>
    </sheetView>
  </sheetViews>
  <sheetFormatPr defaultRowHeight="24"/>
  <cols>
    <col min="1" max="1" width="26.85546875" style="3" bestFit="1" customWidth="1"/>
    <col min="2" max="2" width="1" style="3" customWidth="1"/>
    <col min="3" max="3" width="31" style="3" customWidth="1"/>
    <col min="4" max="4" width="1" style="3" customWidth="1"/>
    <col min="5" max="5" width="34" style="3" customWidth="1"/>
    <col min="6" max="6" width="1" style="3" customWidth="1"/>
    <col min="7" max="7" width="30" style="3" customWidth="1"/>
    <col min="8" max="8" width="1" style="3" customWidth="1"/>
    <col min="9" max="9" width="34" style="3" customWidth="1"/>
    <col min="10" max="10" width="1" style="3" customWidth="1"/>
    <col min="11" max="11" width="30" style="3" customWidth="1"/>
    <col min="12" max="12" width="1" style="3" customWidth="1"/>
    <col min="13" max="13" width="9.140625" style="3" customWidth="1"/>
    <col min="14" max="16384" width="9.140625" style="3"/>
  </cols>
  <sheetData>
    <row r="2" spans="1:11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1" ht="24.75">
      <c r="A3" s="1" t="s">
        <v>121</v>
      </c>
      <c r="B3" s="1" t="s">
        <v>121</v>
      </c>
      <c r="C3" s="1" t="s">
        <v>121</v>
      </c>
      <c r="D3" s="1" t="s">
        <v>121</v>
      </c>
      <c r="E3" s="1" t="s">
        <v>121</v>
      </c>
      <c r="F3" s="1" t="s">
        <v>121</v>
      </c>
      <c r="G3" s="1" t="s">
        <v>121</v>
      </c>
      <c r="H3" s="1" t="s">
        <v>121</v>
      </c>
      <c r="I3" s="1" t="s">
        <v>121</v>
      </c>
      <c r="J3" s="1" t="s">
        <v>121</v>
      </c>
      <c r="K3" s="1" t="s">
        <v>121</v>
      </c>
    </row>
    <row r="4" spans="1:11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1" ht="24.75">
      <c r="A6" s="2" t="s">
        <v>172</v>
      </c>
      <c r="B6" s="2" t="s">
        <v>172</v>
      </c>
      <c r="C6" s="2" t="s">
        <v>172</v>
      </c>
      <c r="E6" s="2" t="s">
        <v>123</v>
      </c>
      <c r="F6" s="2" t="s">
        <v>123</v>
      </c>
      <c r="G6" s="2" t="s">
        <v>123</v>
      </c>
      <c r="I6" s="2" t="s">
        <v>124</v>
      </c>
      <c r="J6" s="2" t="s">
        <v>124</v>
      </c>
      <c r="K6" s="2" t="s">
        <v>124</v>
      </c>
    </row>
    <row r="7" spans="1:11" ht="24.75">
      <c r="A7" s="2" t="s">
        <v>173</v>
      </c>
      <c r="C7" s="2" t="s">
        <v>103</v>
      </c>
      <c r="E7" s="2" t="s">
        <v>174</v>
      </c>
      <c r="G7" s="2" t="s">
        <v>175</v>
      </c>
      <c r="I7" s="2" t="s">
        <v>174</v>
      </c>
      <c r="K7" s="2" t="s">
        <v>175</v>
      </c>
    </row>
    <row r="8" spans="1:11">
      <c r="A8" s="3" t="s">
        <v>109</v>
      </c>
      <c r="C8" s="6" t="s">
        <v>110</v>
      </c>
      <c r="D8" s="6"/>
      <c r="E8" s="16">
        <v>538888815</v>
      </c>
      <c r="F8" s="6"/>
      <c r="G8" s="12">
        <f>E8/$E$14</f>
        <v>0.43865854566430851</v>
      </c>
      <c r="H8" s="6"/>
      <c r="I8" s="5">
        <v>7731311843</v>
      </c>
      <c r="J8" s="6"/>
      <c r="K8" s="19">
        <f>I8/$I$14</f>
        <v>0.13841153959768668</v>
      </c>
    </row>
    <row r="9" spans="1:11">
      <c r="A9" s="3" t="s">
        <v>113</v>
      </c>
      <c r="C9" s="6" t="s">
        <v>114</v>
      </c>
      <c r="D9" s="6"/>
      <c r="E9" s="16">
        <v>31418</v>
      </c>
      <c r="F9" s="6"/>
      <c r="G9" s="12">
        <f t="shared" ref="G9:G13" si="0">E9/$E$14</f>
        <v>2.5574429834252998E-5</v>
      </c>
      <c r="H9" s="6"/>
      <c r="I9" s="5">
        <v>11622167974</v>
      </c>
      <c r="J9" s="6"/>
      <c r="K9" s="19">
        <f t="shared" ref="K9:K13" si="1">I9/$I$14</f>
        <v>0.2080684617838493</v>
      </c>
    </row>
    <row r="10" spans="1:11">
      <c r="A10" s="3" t="s">
        <v>115</v>
      </c>
      <c r="C10" s="6" t="s">
        <v>116</v>
      </c>
      <c r="D10" s="6"/>
      <c r="E10" s="16">
        <v>14805</v>
      </c>
      <c r="F10" s="6"/>
      <c r="G10" s="12">
        <f t="shared" si="0"/>
        <v>1.2051353800245581E-5</v>
      </c>
      <c r="H10" s="6"/>
      <c r="I10" s="5">
        <v>6525194</v>
      </c>
      <c r="J10" s="6"/>
      <c r="K10" s="19">
        <f t="shared" si="1"/>
        <v>1.1681874513072691E-4</v>
      </c>
    </row>
    <row r="11" spans="1:11">
      <c r="A11" s="3" t="s">
        <v>115</v>
      </c>
      <c r="C11" s="6" t="s">
        <v>176</v>
      </c>
      <c r="D11" s="6"/>
      <c r="E11" s="16">
        <v>-621917798</v>
      </c>
      <c r="F11" s="6"/>
      <c r="G11" s="12">
        <f t="shared" si="0"/>
        <v>-0.50624460779247982</v>
      </c>
      <c r="H11" s="6"/>
      <c r="I11" s="5">
        <v>24854794517</v>
      </c>
      <c r="J11" s="6"/>
      <c r="K11" s="19">
        <f t="shared" si="1"/>
        <v>0.44496851832420797</v>
      </c>
    </row>
    <row r="12" spans="1:11">
      <c r="A12" s="3" t="s">
        <v>115</v>
      </c>
      <c r="C12" s="6" t="s">
        <v>177</v>
      </c>
      <c r="D12" s="6"/>
      <c r="E12" s="16">
        <v>36</v>
      </c>
      <c r="F12" s="6"/>
      <c r="G12" s="12">
        <f t="shared" si="0"/>
        <v>2.9304203769594116E-8</v>
      </c>
      <c r="H12" s="6"/>
      <c r="I12" s="5">
        <v>6560655736</v>
      </c>
      <c r="J12" s="6"/>
      <c r="K12" s="19">
        <f t="shared" si="1"/>
        <v>0.1174536067914955</v>
      </c>
    </row>
    <row r="13" spans="1:11" ht="24.75" thickBot="1">
      <c r="A13" s="3" t="s">
        <v>109</v>
      </c>
      <c r="C13" s="6" t="s">
        <v>118</v>
      </c>
      <c r="D13" s="6"/>
      <c r="E13" s="16">
        <v>1311475410</v>
      </c>
      <c r="F13" s="6"/>
      <c r="G13" s="12">
        <f t="shared" si="0"/>
        <v>1.0675484070403329</v>
      </c>
      <c r="H13" s="6"/>
      <c r="I13" s="5">
        <v>5081967213</v>
      </c>
      <c r="J13" s="6"/>
      <c r="K13" s="19">
        <f t="shared" si="1"/>
        <v>9.0981054757629826E-2</v>
      </c>
    </row>
    <row r="14" spans="1:11" ht="24.75" thickBot="1">
      <c r="A14" s="3" t="s">
        <v>96</v>
      </c>
      <c r="C14" s="6" t="s">
        <v>96</v>
      </c>
      <c r="D14" s="6"/>
      <c r="E14" s="7">
        <f>SUM(E8:E13)</f>
        <v>1228492686</v>
      </c>
      <c r="F14" s="6"/>
      <c r="G14" s="18">
        <f>SUM(G8:G13)</f>
        <v>0.99999999999999989</v>
      </c>
      <c r="H14" s="6"/>
      <c r="I14" s="7">
        <f>SUM(I8:I13)</f>
        <v>55857422477</v>
      </c>
      <c r="J14" s="6"/>
      <c r="K14" s="18">
        <f>SUM(K8:K13)</f>
        <v>1</v>
      </c>
    </row>
    <row r="15" spans="1:11" ht="24.75" thickTop="1">
      <c r="C15" s="6"/>
      <c r="D15" s="6"/>
      <c r="E15" s="6"/>
      <c r="F15" s="6"/>
      <c r="G15" s="6"/>
      <c r="H15" s="6"/>
      <c r="I15" s="6"/>
      <c r="J15" s="6"/>
      <c r="K15" s="6"/>
    </row>
    <row r="16" spans="1:11">
      <c r="C16" s="6"/>
      <c r="D16" s="6"/>
      <c r="E16" s="6"/>
      <c r="F16" s="6"/>
      <c r="G16" s="6"/>
      <c r="H16" s="6"/>
      <c r="I16" s="6"/>
      <c r="J16" s="6"/>
      <c r="K16" s="6"/>
    </row>
    <row r="17" spans="3:11">
      <c r="C17" s="6"/>
      <c r="D17" s="6"/>
      <c r="E17" s="6"/>
      <c r="F17" s="6"/>
      <c r="G17" s="6"/>
      <c r="H17" s="6"/>
      <c r="I17" s="6"/>
      <c r="J17" s="6"/>
      <c r="K17" s="6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2024-06-30T07:23:44Z</dcterms:modified>
</cp:coreProperties>
</file>