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5CB74435-7045-4BDC-B66E-2F1A404FD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S58" i="11"/>
  <c r="Q58" i="11"/>
  <c r="C58" i="11"/>
  <c r="E58" i="11"/>
  <c r="G58" i="11"/>
  <c r="I58" i="11"/>
  <c r="I57" i="11"/>
  <c r="M58" i="11"/>
  <c r="S57" i="11"/>
  <c r="O58" i="11"/>
  <c r="S56" i="11"/>
  <c r="I5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8" i="11"/>
  <c r="Q32" i="10"/>
  <c r="O32" i="10"/>
  <c r="M32" i="10"/>
  <c r="Q31" i="10"/>
  <c r="Q3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8" i="9"/>
  <c r="C10" i="15"/>
  <c r="E9" i="14"/>
  <c r="C9" i="14"/>
  <c r="I14" i="13"/>
  <c r="E14" i="13"/>
  <c r="Q11" i="12"/>
  <c r="O11" i="12"/>
  <c r="M11" i="12"/>
  <c r="K11" i="12"/>
  <c r="I11" i="12"/>
  <c r="G11" i="12"/>
  <c r="E11" i="12"/>
  <c r="C11" i="12"/>
  <c r="G32" i="10"/>
  <c r="E32" i="10"/>
  <c r="O49" i="9"/>
  <c r="M49" i="9"/>
  <c r="G49" i="9"/>
  <c r="E49" i="9"/>
  <c r="S17" i="8"/>
  <c r="Q17" i="8"/>
  <c r="O17" i="8"/>
  <c r="M17" i="8"/>
  <c r="K17" i="8"/>
  <c r="I17" i="8"/>
  <c r="S16" i="7"/>
  <c r="Q16" i="7"/>
  <c r="O16" i="7"/>
  <c r="M16" i="7"/>
  <c r="K16" i="7"/>
  <c r="I16" i="7"/>
  <c r="Q13" i="6"/>
  <c r="O13" i="6"/>
  <c r="M13" i="6"/>
  <c r="K13" i="6"/>
  <c r="AI10" i="3"/>
  <c r="AG10" i="3"/>
  <c r="AA10" i="3"/>
  <c r="W10" i="3"/>
  <c r="S10" i="3"/>
  <c r="Q10" i="3"/>
  <c r="W52" i="1"/>
  <c r="U52" i="1"/>
  <c r="O52" i="1"/>
  <c r="K52" i="1"/>
  <c r="G52" i="1"/>
  <c r="E52" i="1"/>
  <c r="I32" i="10" l="1"/>
  <c r="Q49" i="9"/>
  <c r="I49" i="9"/>
</calcChain>
</file>

<file path=xl/sharedStrings.xml><?xml version="1.0" encoding="utf-8"?>
<sst xmlns="http://schemas.openxmlformats.org/spreadsheetml/2006/main" count="1402" uniqueCount="273">
  <si>
    <t>صندوق سرمایه گذاری بازنشستگی تکمیلی آتیه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</si>
  <si>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</si>
  <si>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</si>
  <si>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</si>
  <si>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</si>
  <si>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</si>
  <si>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</si>
  <si>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</si>
  <si>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</si>
  <si>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</si>
  <si>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</si>
  <si>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</si>
  <si>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</si>
  <si>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</si>
  <si>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</si>
  <si>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</si>
  <si>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4.46%</t>
  </si>
  <si>
    <t>بانک سامان</t>
  </si>
  <si>
    <t>1.94%</t>
  </si>
  <si>
    <t>بانک سینا</t>
  </si>
  <si>
    <t>1.05%</t>
  </si>
  <si>
    <t>بانک ملت</t>
  </si>
  <si>
    <t>2.34%</t>
  </si>
  <si>
    <t>پالایش نفت اصفهان</t>
  </si>
  <si>
    <t>3.38%</t>
  </si>
  <si>
    <t>پتروشیمی پردیس</t>
  </si>
  <si>
    <t>1.84%</t>
  </si>
  <si>
    <t>تایدواترخاورمیانه</t>
  </si>
  <si>
    <t>1.47%</t>
  </si>
  <si>
    <t>ح.سرمایه گذاری سیمان تامین</t>
  </si>
  <si>
    <t>0.07%</t>
  </si>
  <si>
    <t>داروپخش‌ (هلدینگ‌</t>
  </si>
  <si>
    <t>2.67%</t>
  </si>
  <si>
    <t>داروسازی کاسپین تامین</t>
  </si>
  <si>
    <t>1.17%</t>
  </si>
  <si>
    <t>داروسازی‌ اکسیر</t>
  </si>
  <si>
    <t>0.64%</t>
  </si>
  <si>
    <t>داروسازی‌ جابرابن‌حیان‌</t>
  </si>
  <si>
    <t>0.34%</t>
  </si>
  <si>
    <t>س.ص.بازنشستگی کارکنان بانکها</t>
  </si>
  <si>
    <t>2.58%</t>
  </si>
  <si>
    <t>سپید ماکیان</t>
  </si>
  <si>
    <t>0.70%</t>
  </si>
  <si>
    <t>سرمایه گذاری تامین اجتماعی</t>
  </si>
  <si>
    <t>3.70%</t>
  </si>
  <si>
    <t>سرمایه گذاری دارویی تامین</t>
  </si>
  <si>
    <t>2.03%</t>
  </si>
  <si>
    <t>سرمایه گذاری سیمان تامین</t>
  </si>
  <si>
    <t>0.73%</t>
  </si>
  <si>
    <t>سرمایه گذاری گروه توسعه ملی</t>
  </si>
  <si>
    <t>1.01%</t>
  </si>
  <si>
    <t>سرمایه گذاری مسکن جنوب</t>
  </si>
  <si>
    <t>1.49%</t>
  </si>
  <si>
    <t>سرمایه‌ گذاری‌ البرز(هلدینگ‌</t>
  </si>
  <si>
    <t>2.82%</t>
  </si>
  <si>
    <t>سرمایه‌گذاری‌غدیر(هلدینگ‌</t>
  </si>
  <si>
    <t>2.02%</t>
  </si>
  <si>
    <t>سیمان خوزستان</t>
  </si>
  <si>
    <t>1.14%</t>
  </si>
  <si>
    <t>سیمان‌ صوفیان‌</t>
  </si>
  <si>
    <t>1.95%</t>
  </si>
  <si>
    <t>سیمان‌هگمتان‌</t>
  </si>
  <si>
    <t>2.48%</t>
  </si>
  <si>
    <t>سیمرغ</t>
  </si>
  <si>
    <t>0.25%</t>
  </si>
  <si>
    <t>شمش طلا</t>
  </si>
  <si>
    <t>22.17%</t>
  </si>
  <si>
    <t>صبا فولاد خلیج فارس</t>
  </si>
  <si>
    <t>0.63%</t>
  </si>
  <si>
    <t>صنایع پتروشیمی کرمانشاه</t>
  </si>
  <si>
    <t>3.57%</t>
  </si>
  <si>
    <t>صنایع فروآلیاژ ایران</t>
  </si>
  <si>
    <t>0.24%</t>
  </si>
  <si>
    <t>فجر انرژی خلیج فارس</t>
  </si>
  <si>
    <t>1.96%</t>
  </si>
  <si>
    <t>فولاد مبارکه اصفهان</t>
  </si>
  <si>
    <t>4.36%</t>
  </si>
  <si>
    <t>فولاد کاوه جنوب کیش</t>
  </si>
  <si>
    <t>3.06%</t>
  </si>
  <si>
    <t>گروه توسعه مالی مهرآیندگان</t>
  </si>
  <si>
    <t>1.22%</t>
  </si>
  <si>
    <t>گروه دارویی سبحان</t>
  </si>
  <si>
    <t>2.24%</t>
  </si>
  <si>
    <t>گروه مالی صبا تامین</t>
  </si>
  <si>
    <t>2.59%</t>
  </si>
  <si>
    <t>گسترش سوخت سبززاگرس(سهامی عام)</t>
  </si>
  <si>
    <t>1.74%</t>
  </si>
  <si>
    <t>مبین انرژی خلیج فارس</t>
  </si>
  <si>
    <t>مولد نیروگاهی تجارت فارس</t>
  </si>
  <si>
    <t>نشاسته و گلوکز آردینه</t>
  </si>
  <si>
    <t>0.00%</t>
  </si>
  <si>
    <t>نفت سپاهان</t>
  </si>
  <si>
    <t>1.67%</t>
  </si>
  <si>
    <t>تولیدی و صنعتی گوهرفام</t>
  </si>
  <si>
    <t>0.05%</t>
  </si>
  <si>
    <t>کربن‌ ایران‌</t>
  </si>
  <si>
    <t>سرمایه گذاری صدرتامین</t>
  </si>
  <si>
    <t>1.28%</t>
  </si>
  <si>
    <t/>
  </si>
  <si>
    <t>95.00%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</si>
  <si>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</si>
  <si>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</si>
  <si>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</si>
  <si>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</si>
  <si>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</si>
  <si>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</si>
  <si>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</si>
  <si>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</si>
  <si>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</si>
  <si>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0309</t>
  </si>
  <si>
    <t>بله</t>
  </si>
  <si>
    <t>1399/09/05</t>
  </si>
  <si>
    <t>1403/09/05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</si>
  <si>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</si>
  <si>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</si>
  <si>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</si>
  <si>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</si>
  <si>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</si>
  <si>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</si>
  <si>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</si>
  <si>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</si>
  <si>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</si>
  <si>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</si>
  <si>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1009-10-810-707075608</t>
  </si>
  <si>
    <t>سپرده کوتاه مدت</t>
  </si>
  <si>
    <t>1402/09/10</t>
  </si>
  <si>
    <t>0.50%</t>
  </si>
  <si>
    <t>بانک پاسارگاد هفت تیر</t>
  </si>
  <si>
    <t>207-8100-18222222-1</t>
  </si>
  <si>
    <t>بانک ملت مستقل مرکزی</t>
  </si>
  <si>
    <t>9996220193</t>
  </si>
  <si>
    <t>1402/09/19</t>
  </si>
  <si>
    <t>0.01%</t>
  </si>
  <si>
    <t>9117572501</t>
  </si>
  <si>
    <t>سپرده بلند مدت</t>
  </si>
  <si>
    <t>1403/01/14</t>
  </si>
  <si>
    <t>100960935000000637</t>
  </si>
  <si>
    <t>1403/02/09</t>
  </si>
  <si>
    <t>3.23%</t>
  </si>
  <si>
    <t>3.74%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</si>
  <si>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</si>
  <si>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</si>
  <si>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</si>
  <si>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</si>
  <si>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</si>
  <si>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</si>
  <si>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</si>
  <si>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</si>
  <si>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</si>
  <si>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صملی404-6ماهه18%</t>
  </si>
  <si>
    <t>1404/05/04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</si>
  <si>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</si>
  <si>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</si>
  <si>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</si>
  <si>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</si>
  <si>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</si>
  <si>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</si>
  <si>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1403/01/28</t>
  </si>
  <si>
    <t>1403/02/26</t>
  </si>
  <si>
    <t>1403/02/22</t>
  </si>
  <si>
    <t>1402/10/06</t>
  </si>
  <si>
    <t>1402/12/09</t>
  </si>
  <si>
    <t>1403/02/01</t>
  </si>
  <si>
    <t>1403/01/27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</si>
  <si>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</si>
  <si>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</si>
  <si>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</si>
  <si>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</si>
  <si>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</si>
  <si>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ح . داروپخش‌ (هلدینگ‌</t>
  </si>
  <si>
    <t>پارس فنر</t>
  </si>
  <si>
    <t>ح. مبین انرژی خلیج فارس</t>
  </si>
  <si>
    <t>نخریسی و نساجی خسروی خراسان</t>
  </si>
  <si>
    <t>کشت و دام قیام اصفهان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</si>
  <si>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</si>
  <si>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</si>
  <si>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</si>
  <si>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</si>
  <si>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</si>
  <si>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-0.26%</t>
  </si>
  <si>
    <t>1.78%</t>
  </si>
  <si>
    <t>0.19%</t>
  </si>
  <si>
    <t>-0.31%</t>
  </si>
  <si>
    <t>0.06%</t>
  </si>
  <si>
    <t>11.35%</t>
  </si>
  <si>
    <t>-0.86%</t>
  </si>
  <si>
    <t>-1.45%</t>
  </si>
  <si>
    <t>0.56%</t>
  </si>
  <si>
    <t>0.36%</t>
  </si>
  <si>
    <t>1.83%</t>
  </si>
  <si>
    <t>16.24%</t>
  </si>
  <si>
    <t>3.90%</t>
  </si>
  <si>
    <t>3.41%</t>
  </si>
  <si>
    <t>-5.65%</t>
  </si>
  <si>
    <t>-0.02%</t>
  </si>
  <si>
    <t>0.44%</t>
  </si>
  <si>
    <t>1.02%</t>
  </si>
  <si>
    <t>-4.98%</t>
  </si>
  <si>
    <t>4.27%</t>
  </si>
  <si>
    <t>-19.13%</t>
  </si>
  <si>
    <t>43.33%</t>
  </si>
  <si>
    <t>189.29%</t>
  </si>
  <si>
    <t>0.95%</t>
  </si>
  <si>
    <t>1.87%</t>
  </si>
  <si>
    <t>4.67%</t>
  </si>
  <si>
    <t>0.42%</t>
  </si>
  <si>
    <t>0.21%</t>
  </si>
  <si>
    <t>3.28%</t>
  </si>
  <si>
    <t>-2.87%</t>
  </si>
  <si>
    <t>5.02%</t>
  </si>
  <si>
    <t>-6.76%</t>
  </si>
  <si>
    <t>2.87%</t>
  </si>
  <si>
    <t>1.55%</t>
  </si>
  <si>
    <t>1.46%</t>
  </si>
  <si>
    <t>1.91%</t>
  </si>
  <si>
    <t>-5.21%</t>
  </si>
  <si>
    <t>1.26%</t>
  </si>
  <si>
    <t>-1.08%</t>
  </si>
  <si>
    <t>0.17%</t>
  </si>
  <si>
    <t>-0.15%</t>
  </si>
  <si>
    <t>2.46%</t>
  </si>
  <si>
    <t>-11.23%</t>
  </si>
  <si>
    <t>0.58%</t>
  </si>
  <si>
    <t>-2.71%</t>
  </si>
  <si>
    <t>-12.34%</t>
  </si>
  <si>
    <t>-0.49%</t>
  </si>
  <si>
    <t>1.70%</t>
  </si>
  <si>
    <t>-12.76%</t>
  </si>
  <si>
    <t>0.38%</t>
  </si>
  <si>
    <t>1.11%</t>
  </si>
  <si>
    <t>9.38%</t>
  </si>
  <si>
    <t>-16.48%</t>
  </si>
  <si>
    <t>1.43%</t>
  </si>
  <si>
    <t>-1.21%</t>
  </si>
  <si>
    <t>-0.10%</t>
  </si>
  <si>
    <t>0.23%</t>
  </si>
  <si>
    <t>-19.69%</t>
  </si>
  <si>
    <t>0.12%</t>
  </si>
  <si>
    <t>0.29%</t>
  </si>
  <si>
    <t>-9.64%</t>
  </si>
  <si>
    <t>0.72%</t>
  </si>
  <si>
    <t>-5.17%</t>
  </si>
  <si>
    <t>-1.14%</t>
  </si>
  <si>
    <t>-8.52%</t>
  </si>
  <si>
    <t>0.74%</t>
  </si>
  <si>
    <t>-6.00%</t>
  </si>
  <si>
    <t>-0.20%</t>
  </si>
  <si>
    <t>3.01%</t>
  </si>
  <si>
    <t>1.57%</t>
  </si>
  <si>
    <t>-6.39%</t>
  </si>
  <si>
    <t>2.71%</t>
  </si>
  <si>
    <t>-6.40%</t>
  </si>
  <si>
    <t>2.26%</t>
  </si>
  <si>
    <t>0.91%</t>
  </si>
  <si>
    <t>-3.38%</t>
  </si>
  <si>
    <t>102.02%</t>
  </si>
  <si>
    <t>56.34%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</si>
  <si>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</si>
  <si>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</si>
  <si>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</si>
  <si>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</si>
  <si>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</si>
  <si>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</si>
  <si>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9998395177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</si>
  <si>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</si>
  <si>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</si>
  <si>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</si>
  <si>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</si>
  <si>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-</t>
  </si>
  <si>
    <t>اختیارف شستا-1112-1402/12/09</t>
  </si>
  <si>
    <t>اختیارخ شستا-1612-1402/12/09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</si>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</sst>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2" fillId="0" borderId="0" xfId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tabSelected="1" topLeftCell="D34" workbookViewId="0">
      <selection activeCell="S27" sqref="S27:W27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7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4.7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6" spans="1:25" ht="24.75">
      <c r="A6" s="11" t="s">
        <v>3</v>
      </c>
      <c r="C6" s="11" t="s">
        <v>6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4.75">
      <c r="A7" s="11" t="s">
        <v>3</v>
      </c>
      <c r="C7" s="11" t="s">
        <v>7</v>
      </c>
      <c r="E7" s="11" t="s">
        <v>8</v>
      </c>
      <c r="G7" s="11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4.7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2" t="s">
        <v>15</v>
      </c>
      <c r="C9" s="7">
        <v>84245315</v>
      </c>
      <c r="D9" s="8"/>
      <c r="E9" s="7">
        <v>314906638895</v>
      </c>
      <c r="F9" s="8"/>
      <c r="G9" s="7">
        <v>286990877772.69501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0</v>
      </c>
      <c r="P9" s="8"/>
      <c r="Q9" s="7">
        <v>84245315</v>
      </c>
      <c r="R9" s="8"/>
      <c r="S9" s="7">
        <v>3298</v>
      </c>
      <c r="T9" s="8"/>
      <c r="U9" s="7">
        <v>314906638895</v>
      </c>
      <c r="V9" s="8"/>
      <c r="W9" s="7">
        <v>276187894629.224</v>
      </c>
      <c r="X9" s="8"/>
      <c r="Y9" s="8" t="s">
        <v>16</v>
      </c>
    </row>
    <row r="10" spans="1:25">
      <c r="A10" s="2" t="s">
        <v>17</v>
      </c>
      <c r="C10" s="7">
        <v>58690503</v>
      </c>
      <c r="D10" s="8"/>
      <c r="E10" s="7">
        <v>116942777872</v>
      </c>
      <c r="F10" s="8"/>
      <c r="G10" s="7">
        <v>103264091277.65601</v>
      </c>
      <c r="H10" s="8"/>
      <c r="I10" s="7">
        <v>13000000</v>
      </c>
      <c r="J10" s="8"/>
      <c r="K10" s="7">
        <v>22788947076</v>
      </c>
      <c r="L10" s="8"/>
      <c r="M10" s="7">
        <v>0</v>
      </c>
      <c r="N10" s="8"/>
      <c r="O10" s="7">
        <v>0</v>
      </c>
      <c r="P10" s="8"/>
      <c r="Q10" s="7">
        <v>71690503</v>
      </c>
      <c r="R10" s="8"/>
      <c r="S10" s="7">
        <v>1687</v>
      </c>
      <c r="T10" s="8"/>
      <c r="U10" s="7">
        <v>139731724948</v>
      </c>
      <c r="V10" s="8"/>
      <c r="W10" s="7">
        <v>120222274383.562</v>
      </c>
      <c r="X10" s="8"/>
      <c r="Y10" s="8" t="s">
        <v>18</v>
      </c>
    </row>
    <row r="11" spans="1:25">
      <c r="A11" s="2" t="s">
        <v>19</v>
      </c>
      <c r="C11" s="7">
        <v>32839011</v>
      </c>
      <c r="D11" s="8"/>
      <c r="E11" s="7">
        <v>75077920524</v>
      </c>
      <c r="F11" s="8"/>
      <c r="G11" s="7">
        <v>69857344412.936996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0</v>
      </c>
      <c r="P11" s="8"/>
      <c r="Q11" s="7">
        <v>32839011</v>
      </c>
      <c r="R11" s="8"/>
      <c r="S11" s="7">
        <v>1991</v>
      </c>
      <c r="T11" s="8"/>
      <c r="U11" s="7">
        <v>75077920524</v>
      </c>
      <c r="V11" s="8"/>
      <c r="W11" s="7">
        <v>64993445199.139</v>
      </c>
      <c r="X11" s="8"/>
      <c r="Y11" s="8" t="s">
        <v>20</v>
      </c>
    </row>
    <row r="12" spans="1:25">
      <c r="A12" s="2" t="s">
        <v>21</v>
      </c>
      <c r="C12" s="7">
        <v>67562551</v>
      </c>
      <c r="D12" s="8"/>
      <c r="E12" s="7">
        <v>156956266610</v>
      </c>
      <c r="F12" s="8"/>
      <c r="G12" s="7">
        <v>161118168617.89801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0</v>
      </c>
      <c r="P12" s="8"/>
      <c r="Q12" s="7">
        <v>67562551</v>
      </c>
      <c r="R12" s="8"/>
      <c r="S12" s="7">
        <v>2156</v>
      </c>
      <c r="T12" s="8"/>
      <c r="U12" s="7">
        <v>156956266610</v>
      </c>
      <c r="V12" s="8"/>
      <c r="W12" s="7">
        <v>144798154039.26199</v>
      </c>
      <c r="X12" s="8"/>
      <c r="Y12" s="8" t="s">
        <v>22</v>
      </c>
    </row>
    <row r="13" spans="1:25">
      <c r="A13" s="2" t="s">
        <v>23</v>
      </c>
      <c r="C13" s="7">
        <v>38213656</v>
      </c>
      <c r="D13" s="8"/>
      <c r="E13" s="7">
        <v>185436548845</v>
      </c>
      <c r="F13" s="8"/>
      <c r="G13" s="7">
        <v>218041274446.63199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0</v>
      </c>
      <c r="P13" s="8"/>
      <c r="Q13" s="7">
        <v>38213656</v>
      </c>
      <c r="R13" s="8"/>
      <c r="S13" s="7">
        <v>5510</v>
      </c>
      <c r="T13" s="8"/>
      <c r="U13" s="7">
        <v>185436548845</v>
      </c>
      <c r="V13" s="8"/>
      <c r="W13" s="7">
        <v>209304428954.86801</v>
      </c>
      <c r="X13" s="8"/>
      <c r="Y13" s="8" t="s">
        <v>24</v>
      </c>
    </row>
    <row r="14" spans="1:25">
      <c r="A14" s="2" t="s">
        <v>25</v>
      </c>
      <c r="C14" s="7">
        <v>775410</v>
      </c>
      <c r="D14" s="8"/>
      <c r="E14" s="7">
        <v>122243532582</v>
      </c>
      <c r="F14" s="8"/>
      <c r="G14" s="7">
        <v>121030436674.71001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0</v>
      </c>
      <c r="P14" s="8"/>
      <c r="Q14" s="7">
        <v>775410</v>
      </c>
      <c r="R14" s="8"/>
      <c r="S14" s="7">
        <v>147960</v>
      </c>
      <c r="T14" s="8"/>
      <c r="U14" s="7">
        <v>122243532582</v>
      </c>
      <c r="V14" s="8"/>
      <c r="W14" s="7">
        <v>114047022101.58</v>
      </c>
      <c r="X14" s="8"/>
      <c r="Y14" s="8" t="s">
        <v>26</v>
      </c>
    </row>
    <row r="15" spans="1:25">
      <c r="A15" s="2" t="s">
        <v>27</v>
      </c>
      <c r="C15" s="7">
        <v>16364311</v>
      </c>
      <c r="D15" s="8"/>
      <c r="E15" s="7">
        <v>88635015867</v>
      </c>
      <c r="F15" s="8"/>
      <c r="G15" s="7">
        <v>95324288028.363007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0</v>
      </c>
      <c r="P15" s="8"/>
      <c r="Q15" s="7">
        <v>16364311</v>
      </c>
      <c r="R15" s="8"/>
      <c r="S15" s="7">
        <v>5580</v>
      </c>
      <c r="T15" s="8"/>
      <c r="U15" s="7">
        <v>88635015867</v>
      </c>
      <c r="V15" s="8"/>
      <c r="W15" s="7">
        <v>90769543890.488998</v>
      </c>
      <c r="X15" s="8"/>
      <c r="Y15" s="8" t="s">
        <v>28</v>
      </c>
    </row>
    <row r="16" spans="1:25">
      <c r="A16" s="2" t="s">
        <v>29</v>
      </c>
      <c r="C16" s="7">
        <v>492473</v>
      </c>
      <c r="D16" s="8"/>
      <c r="E16" s="7">
        <v>3651837987</v>
      </c>
      <c r="F16" s="8"/>
      <c r="G16" s="7">
        <v>4430362210.1324997</v>
      </c>
      <c r="H16" s="8"/>
      <c r="I16" s="7">
        <v>0</v>
      </c>
      <c r="J16" s="8"/>
      <c r="K16" s="7">
        <v>0</v>
      </c>
      <c r="L16" s="8"/>
      <c r="M16" s="7">
        <v>0</v>
      </c>
      <c r="N16" s="8"/>
      <c r="O16" s="7">
        <v>0</v>
      </c>
      <c r="P16" s="8"/>
      <c r="Q16" s="7">
        <v>492473</v>
      </c>
      <c r="R16" s="8"/>
      <c r="S16" s="7">
        <v>9270</v>
      </c>
      <c r="T16" s="8"/>
      <c r="U16" s="7">
        <v>3651837987</v>
      </c>
      <c r="V16" s="8"/>
      <c r="W16" s="7">
        <v>4538061622.9755001</v>
      </c>
      <c r="X16" s="8"/>
      <c r="Y16" s="8" t="s">
        <v>30</v>
      </c>
    </row>
    <row r="17" spans="1:25">
      <c r="A17" s="2" t="s">
        <v>31</v>
      </c>
      <c r="C17" s="7">
        <v>10149014</v>
      </c>
      <c r="D17" s="8"/>
      <c r="E17" s="7">
        <v>190126184192</v>
      </c>
      <c r="F17" s="8"/>
      <c r="G17" s="7">
        <v>172111982875.90201</v>
      </c>
      <c r="H17" s="8"/>
      <c r="I17" s="7">
        <v>0</v>
      </c>
      <c r="J17" s="8"/>
      <c r="K17" s="7">
        <v>0</v>
      </c>
      <c r="L17" s="8"/>
      <c r="M17" s="7">
        <v>0</v>
      </c>
      <c r="N17" s="8"/>
      <c r="O17" s="7">
        <v>0</v>
      </c>
      <c r="P17" s="8"/>
      <c r="Q17" s="7">
        <v>10149014</v>
      </c>
      <c r="R17" s="8"/>
      <c r="S17" s="7">
        <v>16370</v>
      </c>
      <c r="T17" s="8"/>
      <c r="U17" s="7">
        <v>190126184192</v>
      </c>
      <c r="V17" s="8"/>
      <c r="W17" s="7">
        <v>165150829992.879</v>
      </c>
      <c r="X17" s="8"/>
      <c r="Y17" s="8" t="s">
        <v>32</v>
      </c>
    </row>
    <row r="18" spans="1:25">
      <c r="A18" s="2" t="s">
        <v>33</v>
      </c>
      <c r="C18" s="7">
        <v>4091079</v>
      </c>
      <c r="D18" s="8"/>
      <c r="E18" s="7">
        <v>82583156310</v>
      </c>
      <c r="F18" s="8"/>
      <c r="G18" s="7">
        <v>86418162948.9375</v>
      </c>
      <c r="H18" s="8"/>
      <c r="I18" s="7">
        <v>0</v>
      </c>
      <c r="J18" s="8"/>
      <c r="K18" s="7">
        <v>0</v>
      </c>
      <c r="L18" s="8"/>
      <c r="M18" s="7">
        <v>0</v>
      </c>
      <c r="N18" s="8"/>
      <c r="O18" s="7">
        <v>0</v>
      </c>
      <c r="P18" s="8"/>
      <c r="Q18" s="7">
        <v>4091079</v>
      </c>
      <c r="R18" s="8"/>
      <c r="S18" s="7">
        <v>17780</v>
      </c>
      <c r="T18" s="8"/>
      <c r="U18" s="7">
        <v>82583156310</v>
      </c>
      <c r="V18" s="8"/>
      <c r="W18" s="7">
        <v>72306585281.511002</v>
      </c>
      <c r="X18" s="8"/>
      <c r="Y18" s="8" t="s">
        <v>34</v>
      </c>
    </row>
    <row r="19" spans="1:25">
      <c r="A19" s="2" t="s">
        <v>35</v>
      </c>
      <c r="C19" s="7">
        <v>1496857</v>
      </c>
      <c r="D19" s="8"/>
      <c r="E19" s="7">
        <v>49950502709</v>
      </c>
      <c r="F19" s="8"/>
      <c r="G19" s="7">
        <v>42927377719.522499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0</v>
      </c>
      <c r="P19" s="8"/>
      <c r="Q19" s="7">
        <v>1496857</v>
      </c>
      <c r="R19" s="8"/>
      <c r="S19" s="7">
        <v>26530</v>
      </c>
      <c r="T19" s="8"/>
      <c r="U19" s="7">
        <v>49950502709</v>
      </c>
      <c r="V19" s="8"/>
      <c r="W19" s="7">
        <v>39475332093.550499</v>
      </c>
      <c r="X19" s="8"/>
      <c r="Y19" s="8" t="s">
        <v>36</v>
      </c>
    </row>
    <row r="20" spans="1:25">
      <c r="A20" s="2" t="s">
        <v>37</v>
      </c>
      <c r="C20" s="7">
        <v>1716282</v>
      </c>
      <c r="D20" s="8"/>
      <c r="E20" s="7">
        <v>21747100867</v>
      </c>
      <c r="F20" s="8"/>
      <c r="G20" s="7">
        <v>21581787044.564999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0</v>
      </c>
      <c r="P20" s="8"/>
      <c r="Q20" s="7">
        <v>1716282</v>
      </c>
      <c r="R20" s="8"/>
      <c r="S20" s="7">
        <v>12170</v>
      </c>
      <c r="T20" s="8"/>
      <c r="U20" s="7">
        <v>21747100867</v>
      </c>
      <c r="V20" s="8"/>
      <c r="W20" s="7">
        <v>20762873385.957001</v>
      </c>
      <c r="X20" s="8"/>
      <c r="Y20" s="8" t="s">
        <v>38</v>
      </c>
    </row>
    <row r="21" spans="1:25">
      <c r="A21" s="2" t="s">
        <v>39</v>
      </c>
      <c r="C21" s="7">
        <v>97049883</v>
      </c>
      <c r="D21" s="8"/>
      <c r="E21" s="7">
        <v>188135088300</v>
      </c>
      <c r="F21" s="8"/>
      <c r="G21" s="7">
        <v>162073692809.53201</v>
      </c>
      <c r="H21" s="8"/>
      <c r="I21" s="7">
        <v>4000000</v>
      </c>
      <c r="J21" s="8"/>
      <c r="K21" s="7">
        <v>6587762534</v>
      </c>
      <c r="L21" s="8"/>
      <c r="M21" s="7">
        <v>0</v>
      </c>
      <c r="N21" s="8"/>
      <c r="O21" s="7">
        <v>0</v>
      </c>
      <c r="P21" s="8"/>
      <c r="Q21" s="7">
        <v>101049883</v>
      </c>
      <c r="R21" s="8"/>
      <c r="S21" s="7">
        <v>1592</v>
      </c>
      <c r="T21" s="8"/>
      <c r="U21" s="7">
        <v>194722850834</v>
      </c>
      <c r="V21" s="8"/>
      <c r="W21" s="7">
        <v>159914228824.271</v>
      </c>
      <c r="X21" s="8"/>
      <c r="Y21" s="8" t="s">
        <v>40</v>
      </c>
    </row>
    <row r="22" spans="1:25">
      <c r="A22" s="2" t="s">
        <v>41</v>
      </c>
      <c r="C22" s="7">
        <v>6252000</v>
      </c>
      <c r="D22" s="8"/>
      <c r="E22" s="7">
        <v>55523005172</v>
      </c>
      <c r="F22" s="8"/>
      <c r="G22" s="7">
        <v>46921744530</v>
      </c>
      <c r="H22" s="8"/>
      <c r="I22" s="7">
        <v>0</v>
      </c>
      <c r="J22" s="8"/>
      <c r="K22" s="7">
        <v>0</v>
      </c>
      <c r="L22" s="8"/>
      <c r="M22" s="7">
        <v>0</v>
      </c>
      <c r="N22" s="8"/>
      <c r="O22" s="7">
        <v>0</v>
      </c>
      <c r="P22" s="8"/>
      <c r="Q22" s="7">
        <v>6252000</v>
      </c>
      <c r="R22" s="8"/>
      <c r="S22" s="7">
        <v>6980</v>
      </c>
      <c r="T22" s="8"/>
      <c r="U22" s="7">
        <v>55523005172</v>
      </c>
      <c r="V22" s="8"/>
      <c r="W22" s="7">
        <v>43379308188</v>
      </c>
      <c r="X22" s="8"/>
      <c r="Y22" s="8" t="s">
        <v>42</v>
      </c>
    </row>
    <row r="23" spans="1:25">
      <c r="A23" s="2" t="s">
        <v>43</v>
      </c>
      <c r="C23" s="7">
        <v>177809955</v>
      </c>
      <c r="D23" s="8"/>
      <c r="E23" s="7">
        <v>216439113400</v>
      </c>
      <c r="F23" s="8"/>
      <c r="G23" s="7">
        <v>199199487960.254</v>
      </c>
      <c r="H23" s="8"/>
      <c r="I23" s="7">
        <v>46689000</v>
      </c>
      <c r="J23" s="8"/>
      <c r="K23" s="7">
        <v>50152546067</v>
      </c>
      <c r="L23" s="8"/>
      <c r="M23" s="7">
        <v>0</v>
      </c>
      <c r="N23" s="8"/>
      <c r="O23" s="7">
        <v>0</v>
      </c>
      <c r="P23" s="8"/>
      <c r="Q23" s="7">
        <v>224498955</v>
      </c>
      <c r="R23" s="8"/>
      <c r="S23" s="7">
        <v>1026</v>
      </c>
      <c r="T23" s="8"/>
      <c r="U23" s="7">
        <v>266591659467</v>
      </c>
      <c r="V23" s="8"/>
      <c r="W23" s="7">
        <v>228965429059.41101</v>
      </c>
      <c r="X23" s="8"/>
      <c r="Y23" s="8" t="s">
        <v>44</v>
      </c>
    </row>
    <row r="24" spans="1:25">
      <c r="A24" s="2" t="s">
        <v>45</v>
      </c>
      <c r="C24" s="7">
        <v>4650000</v>
      </c>
      <c r="D24" s="8"/>
      <c r="E24" s="7">
        <v>142879969680</v>
      </c>
      <c r="F24" s="8"/>
      <c r="G24" s="7">
        <v>130488446475</v>
      </c>
      <c r="H24" s="8"/>
      <c r="I24" s="7">
        <v>0</v>
      </c>
      <c r="J24" s="8"/>
      <c r="K24" s="7">
        <v>0</v>
      </c>
      <c r="L24" s="8"/>
      <c r="M24" s="7">
        <v>0</v>
      </c>
      <c r="N24" s="8"/>
      <c r="O24" s="7">
        <v>0</v>
      </c>
      <c r="P24" s="8"/>
      <c r="Q24" s="7">
        <v>4650000</v>
      </c>
      <c r="R24" s="8"/>
      <c r="S24" s="7">
        <v>27180</v>
      </c>
      <c r="T24" s="8"/>
      <c r="U24" s="7">
        <v>142879969680</v>
      </c>
      <c r="V24" s="8"/>
      <c r="W24" s="7">
        <v>125634997350</v>
      </c>
      <c r="X24" s="8"/>
      <c r="Y24" s="8" t="s">
        <v>46</v>
      </c>
    </row>
    <row r="25" spans="1:25">
      <c r="A25" s="2" t="s">
        <v>47</v>
      </c>
      <c r="C25" s="7">
        <v>4447007</v>
      </c>
      <c r="D25" s="8"/>
      <c r="E25" s="7">
        <v>39307741827</v>
      </c>
      <c r="F25" s="8"/>
      <c r="G25" s="7">
        <v>44426500448.917503</v>
      </c>
      <c r="H25" s="8"/>
      <c r="I25" s="7">
        <v>0</v>
      </c>
      <c r="J25" s="8"/>
      <c r="K25" s="7">
        <v>0</v>
      </c>
      <c r="L25" s="8"/>
      <c r="M25" s="7">
        <v>0</v>
      </c>
      <c r="N25" s="8"/>
      <c r="O25" s="7">
        <v>0</v>
      </c>
      <c r="P25" s="8"/>
      <c r="Q25" s="7">
        <v>4447007</v>
      </c>
      <c r="R25" s="8"/>
      <c r="S25" s="7">
        <v>10270</v>
      </c>
      <c r="T25" s="8"/>
      <c r="U25" s="7">
        <v>39307741827</v>
      </c>
      <c r="V25" s="8"/>
      <c r="W25" s="7">
        <v>45399020856.754501</v>
      </c>
      <c r="X25" s="8"/>
      <c r="Y25" s="8" t="s">
        <v>48</v>
      </c>
    </row>
    <row r="26" spans="1:25">
      <c r="A26" s="2" t="s">
        <v>49</v>
      </c>
      <c r="C26" s="7">
        <v>5120812</v>
      </c>
      <c r="D26" s="8"/>
      <c r="E26" s="7">
        <v>66713137133</v>
      </c>
      <c r="F26" s="8"/>
      <c r="G26" s="7">
        <v>65309102853.138</v>
      </c>
      <c r="H26" s="8"/>
      <c r="I26" s="7">
        <v>0</v>
      </c>
      <c r="J26" s="8"/>
      <c r="K26" s="7">
        <v>0</v>
      </c>
      <c r="L26" s="8"/>
      <c r="M26" s="7">
        <v>0</v>
      </c>
      <c r="N26" s="8"/>
      <c r="O26" s="7">
        <v>0</v>
      </c>
      <c r="P26" s="8"/>
      <c r="Q26" s="7">
        <v>5120812</v>
      </c>
      <c r="R26" s="8"/>
      <c r="S26" s="7">
        <v>12300</v>
      </c>
      <c r="T26" s="8"/>
      <c r="U26" s="7">
        <v>66713137133</v>
      </c>
      <c r="V26" s="8"/>
      <c r="W26" s="7">
        <v>62611220973.779999</v>
      </c>
      <c r="X26" s="8"/>
      <c r="Y26" s="8" t="s">
        <v>50</v>
      </c>
    </row>
    <row r="27" spans="1:25">
      <c r="A27" s="2" t="s">
        <v>51</v>
      </c>
      <c r="C27" s="7">
        <v>1260000</v>
      </c>
      <c r="D27" s="8"/>
      <c r="E27" s="7">
        <v>17492068354</v>
      </c>
      <c r="F27" s="8"/>
      <c r="G27" s="7">
        <v>17084140920</v>
      </c>
      <c r="H27" s="8"/>
      <c r="I27" s="7">
        <v>8336979</v>
      </c>
      <c r="J27" s="8"/>
      <c r="K27" s="7">
        <v>113661275104</v>
      </c>
      <c r="L27" s="8"/>
      <c r="M27" s="7">
        <v>-2596979</v>
      </c>
      <c r="N27" s="8"/>
      <c r="O27" s="7">
        <v>37696388411</v>
      </c>
      <c r="P27" s="8"/>
      <c r="Q27" s="7">
        <v>7000000</v>
      </c>
      <c r="R27" s="8"/>
      <c r="S27" s="7">
        <v>13240</v>
      </c>
      <c r="T27" s="8"/>
      <c r="U27" s="7">
        <v>95365432192</v>
      </c>
      <c r="V27" s="8"/>
      <c r="W27" s="7">
        <v>92128554000</v>
      </c>
      <c r="X27" s="8"/>
      <c r="Y27" s="8" t="s">
        <v>52</v>
      </c>
    </row>
    <row r="28" spans="1:25">
      <c r="A28" s="2" t="s">
        <v>53</v>
      </c>
      <c r="C28" s="7">
        <v>34755636</v>
      </c>
      <c r="D28" s="8"/>
      <c r="E28" s="7">
        <v>208184657221</v>
      </c>
      <c r="F28" s="8"/>
      <c r="G28" s="7">
        <v>185527270616.34601</v>
      </c>
      <c r="H28" s="8"/>
      <c r="I28" s="7">
        <v>0</v>
      </c>
      <c r="J28" s="8"/>
      <c r="K28" s="7">
        <v>0</v>
      </c>
      <c r="L28" s="8"/>
      <c r="M28" s="7">
        <v>0</v>
      </c>
      <c r="N28" s="8"/>
      <c r="O28" s="7">
        <v>0</v>
      </c>
      <c r="P28" s="8"/>
      <c r="Q28" s="7">
        <v>34755636</v>
      </c>
      <c r="R28" s="8"/>
      <c r="S28" s="7">
        <v>5060</v>
      </c>
      <c r="T28" s="8"/>
      <c r="U28" s="7">
        <v>208184657221</v>
      </c>
      <c r="V28" s="8"/>
      <c r="W28" s="7">
        <v>174817130226.948</v>
      </c>
      <c r="X28" s="8"/>
      <c r="Y28" s="8" t="s">
        <v>54</v>
      </c>
    </row>
    <row r="29" spans="1:25">
      <c r="A29" s="2" t="s">
        <v>55</v>
      </c>
      <c r="C29" s="7">
        <v>6523000</v>
      </c>
      <c r="D29" s="8"/>
      <c r="E29" s="7">
        <v>150389072409</v>
      </c>
      <c r="F29" s="8"/>
      <c r="G29" s="7">
        <v>140706882855</v>
      </c>
      <c r="H29" s="8"/>
      <c r="I29" s="7">
        <v>0</v>
      </c>
      <c r="J29" s="8"/>
      <c r="K29" s="7">
        <v>0</v>
      </c>
      <c r="L29" s="8"/>
      <c r="M29" s="7">
        <v>0</v>
      </c>
      <c r="N29" s="8"/>
      <c r="O29" s="7">
        <v>0</v>
      </c>
      <c r="P29" s="8"/>
      <c r="Q29" s="7">
        <v>6523000</v>
      </c>
      <c r="R29" s="8"/>
      <c r="S29" s="7">
        <v>19280</v>
      </c>
      <c r="T29" s="8"/>
      <c r="U29" s="7">
        <v>150389072409</v>
      </c>
      <c r="V29" s="8"/>
      <c r="W29" s="7">
        <v>125015147532</v>
      </c>
      <c r="X29" s="8"/>
      <c r="Y29" s="8" t="s">
        <v>56</v>
      </c>
    </row>
    <row r="30" spans="1:25">
      <c r="A30" s="2" t="s">
        <v>57</v>
      </c>
      <c r="C30" s="7">
        <v>1512114</v>
      </c>
      <c r="D30" s="8"/>
      <c r="E30" s="7">
        <v>72980981157</v>
      </c>
      <c r="F30" s="8"/>
      <c r="G30" s="7">
        <v>77395490298.332993</v>
      </c>
      <c r="H30" s="8"/>
      <c r="I30" s="7">
        <v>0</v>
      </c>
      <c r="J30" s="8"/>
      <c r="K30" s="7">
        <v>0</v>
      </c>
      <c r="L30" s="8"/>
      <c r="M30" s="7">
        <v>0</v>
      </c>
      <c r="N30" s="8"/>
      <c r="O30" s="7">
        <v>0</v>
      </c>
      <c r="P30" s="8"/>
      <c r="Q30" s="7">
        <v>1512114</v>
      </c>
      <c r="R30" s="8"/>
      <c r="S30" s="7">
        <v>46930</v>
      </c>
      <c r="T30" s="8"/>
      <c r="U30" s="7">
        <v>72980981157</v>
      </c>
      <c r="V30" s="8"/>
      <c r="W30" s="7">
        <v>70541277135.380997</v>
      </c>
      <c r="X30" s="8"/>
      <c r="Y30" s="8" t="s">
        <v>58</v>
      </c>
    </row>
    <row r="31" spans="1:25">
      <c r="A31" s="2" t="s">
        <v>59</v>
      </c>
      <c r="C31" s="7">
        <v>3583887</v>
      </c>
      <c r="D31" s="8"/>
      <c r="E31" s="7">
        <v>121435743303</v>
      </c>
      <c r="F31" s="8"/>
      <c r="G31" s="7">
        <v>138298690704.62701</v>
      </c>
      <c r="H31" s="8"/>
      <c r="I31" s="7">
        <v>456961</v>
      </c>
      <c r="J31" s="8"/>
      <c r="K31" s="7">
        <v>17305924564</v>
      </c>
      <c r="L31" s="8"/>
      <c r="M31" s="7">
        <v>0</v>
      </c>
      <c r="N31" s="8"/>
      <c r="O31" s="7">
        <v>0</v>
      </c>
      <c r="P31" s="8"/>
      <c r="Q31" s="7">
        <v>4040848</v>
      </c>
      <c r="R31" s="8"/>
      <c r="S31" s="7">
        <v>30000</v>
      </c>
      <c r="T31" s="8"/>
      <c r="U31" s="7">
        <v>138741667867</v>
      </c>
      <c r="V31" s="8"/>
      <c r="W31" s="7">
        <v>120504148632</v>
      </c>
      <c r="X31" s="8"/>
      <c r="Y31" s="8" t="s">
        <v>60</v>
      </c>
    </row>
    <row r="32" spans="1:25">
      <c r="A32" s="2" t="s">
        <v>61</v>
      </c>
      <c r="C32" s="7">
        <v>1552662</v>
      </c>
      <c r="D32" s="8"/>
      <c r="E32" s="7">
        <v>97324411061</v>
      </c>
      <c r="F32" s="8"/>
      <c r="G32" s="7">
        <v>107622931888.50301</v>
      </c>
      <c r="H32" s="8"/>
      <c r="I32" s="7">
        <v>1302176</v>
      </c>
      <c r="J32" s="8"/>
      <c r="K32" s="7">
        <v>89933524926</v>
      </c>
      <c r="L32" s="8"/>
      <c r="M32" s="7">
        <v>0</v>
      </c>
      <c r="N32" s="8"/>
      <c r="O32" s="7">
        <v>0</v>
      </c>
      <c r="P32" s="8"/>
      <c r="Q32" s="7">
        <v>2854838</v>
      </c>
      <c r="R32" s="8"/>
      <c r="S32" s="7">
        <v>54160</v>
      </c>
      <c r="T32" s="8"/>
      <c r="U32" s="7">
        <v>187257935987</v>
      </c>
      <c r="V32" s="8"/>
      <c r="W32" s="7">
        <v>153698048824.82401</v>
      </c>
      <c r="X32" s="8"/>
      <c r="Y32" s="8" t="s">
        <v>62</v>
      </c>
    </row>
    <row r="33" spans="1:25">
      <c r="A33" s="2" t="s">
        <v>63</v>
      </c>
      <c r="C33" s="7">
        <v>503596</v>
      </c>
      <c r="D33" s="8"/>
      <c r="E33" s="7">
        <v>16245114695</v>
      </c>
      <c r="F33" s="8"/>
      <c r="G33" s="7">
        <v>16725032762.958</v>
      </c>
      <c r="H33" s="8"/>
      <c r="I33" s="7">
        <v>0</v>
      </c>
      <c r="J33" s="8"/>
      <c r="K33" s="7">
        <v>0</v>
      </c>
      <c r="L33" s="8"/>
      <c r="M33" s="7">
        <v>0</v>
      </c>
      <c r="N33" s="8"/>
      <c r="O33" s="7">
        <v>0</v>
      </c>
      <c r="P33" s="8"/>
      <c r="Q33" s="7">
        <v>503596</v>
      </c>
      <c r="R33" s="8"/>
      <c r="S33" s="7">
        <v>30510</v>
      </c>
      <c r="T33" s="8"/>
      <c r="U33" s="7">
        <v>16245114695</v>
      </c>
      <c r="V33" s="8"/>
      <c r="W33" s="7">
        <v>15273293911.938</v>
      </c>
      <c r="X33" s="8"/>
      <c r="Y33" s="8" t="s">
        <v>64</v>
      </c>
    </row>
    <row r="34" spans="1:25">
      <c r="A34" s="2" t="s">
        <v>65</v>
      </c>
      <c r="C34" s="7">
        <v>306282</v>
      </c>
      <c r="D34" s="8"/>
      <c r="E34" s="7">
        <v>1001343177268</v>
      </c>
      <c r="F34" s="8"/>
      <c r="G34" s="7">
        <v>1580374239928.8999</v>
      </c>
      <c r="H34" s="8"/>
      <c r="I34" s="7">
        <v>0</v>
      </c>
      <c r="J34" s="8"/>
      <c r="K34" s="7">
        <v>0</v>
      </c>
      <c r="L34" s="8"/>
      <c r="M34" s="7">
        <v>0</v>
      </c>
      <c r="N34" s="8"/>
      <c r="O34" s="7">
        <v>0</v>
      </c>
      <c r="P34" s="8"/>
      <c r="Q34" s="7">
        <v>306282</v>
      </c>
      <c r="R34" s="8"/>
      <c r="S34" s="7">
        <v>4494451</v>
      </c>
      <c r="T34" s="8"/>
      <c r="U34" s="7">
        <v>1001343177268</v>
      </c>
      <c r="V34" s="8"/>
      <c r="W34" s="7">
        <v>1373265674523.1599</v>
      </c>
      <c r="X34" s="8"/>
      <c r="Y34" s="8" t="s">
        <v>66</v>
      </c>
    </row>
    <row r="35" spans="1:25">
      <c r="A35" s="2" t="s">
        <v>67</v>
      </c>
      <c r="C35" s="7">
        <v>10968660</v>
      </c>
      <c r="D35" s="8"/>
      <c r="E35" s="7">
        <v>52222695427</v>
      </c>
      <c r="F35" s="8"/>
      <c r="G35" s="7">
        <v>41825428870.428001</v>
      </c>
      <c r="H35" s="8"/>
      <c r="I35" s="7">
        <v>0</v>
      </c>
      <c r="J35" s="8"/>
      <c r="K35" s="7">
        <v>0</v>
      </c>
      <c r="L35" s="8"/>
      <c r="M35" s="7">
        <v>0</v>
      </c>
      <c r="N35" s="8"/>
      <c r="O35" s="7">
        <v>0</v>
      </c>
      <c r="P35" s="8"/>
      <c r="Q35" s="7">
        <v>10968660</v>
      </c>
      <c r="R35" s="8"/>
      <c r="S35" s="7">
        <v>3583</v>
      </c>
      <c r="T35" s="8"/>
      <c r="U35" s="7">
        <v>52222695427</v>
      </c>
      <c r="V35" s="8"/>
      <c r="W35" s="7">
        <v>39066869562.759003</v>
      </c>
      <c r="X35" s="8"/>
      <c r="Y35" s="8" t="s">
        <v>68</v>
      </c>
    </row>
    <row r="36" spans="1:25">
      <c r="A36" s="2" t="s">
        <v>69</v>
      </c>
      <c r="C36" s="7">
        <v>12331929</v>
      </c>
      <c r="D36" s="8"/>
      <c r="E36" s="7">
        <v>222339205640</v>
      </c>
      <c r="F36" s="8"/>
      <c r="G36" s="7">
        <v>243577468426.082</v>
      </c>
      <c r="H36" s="8"/>
      <c r="I36" s="7">
        <v>0</v>
      </c>
      <c r="J36" s="8"/>
      <c r="K36" s="7">
        <v>0</v>
      </c>
      <c r="L36" s="8"/>
      <c r="M36" s="7">
        <v>0</v>
      </c>
      <c r="N36" s="8"/>
      <c r="O36" s="7">
        <v>0</v>
      </c>
      <c r="P36" s="8"/>
      <c r="Q36" s="7">
        <v>12331929</v>
      </c>
      <c r="R36" s="8"/>
      <c r="S36" s="7">
        <v>18050</v>
      </c>
      <c r="T36" s="8"/>
      <c r="U36" s="7">
        <v>222339205640</v>
      </c>
      <c r="V36" s="8"/>
      <c r="W36" s="7">
        <v>221266900105.22299</v>
      </c>
      <c r="X36" s="8"/>
      <c r="Y36" s="8" t="s">
        <v>70</v>
      </c>
    </row>
    <row r="37" spans="1:25">
      <c r="A37" s="2" t="s">
        <v>71</v>
      </c>
      <c r="C37" s="7">
        <v>9000000</v>
      </c>
      <c r="D37" s="8"/>
      <c r="E37" s="7">
        <v>21895220811</v>
      </c>
      <c r="F37" s="8"/>
      <c r="G37" s="7">
        <v>19386957150</v>
      </c>
      <c r="H37" s="8"/>
      <c r="I37" s="7">
        <v>0</v>
      </c>
      <c r="J37" s="8"/>
      <c r="K37" s="7">
        <v>0</v>
      </c>
      <c r="L37" s="8"/>
      <c r="M37" s="7">
        <v>0</v>
      </c>
      <c r="N37" s="8"/>
      <c r="O37" s="7">
        <v>0</v>
      </c>
      <c r="P37" s="8"/>
      <c r="Q37" s="7">
        <v>9000000</v>
      </c>
      <c r="R37" s="8"/>
      <c r="S37" s="7">
        <v>1683</v>
      </c>
      <c r="T37" s="8"/>
      <c r="U37" s="7">
        <v>21895220811</v>
      </c>
      <c r="V37" s="8"/>
      <c r="W37" s="7">
        <v>15056875350</v>
      </c>
      <c r="X37" s="8"/>
      <c r="Y37" s="8" t="s">
        <v>72</v>
      </c>
    </row>
    <row r="38" spans="1:25">
      <c r="A38" s="2" t="s">
        <v>73</v>
      </c>
      <c r="C38" s="7">
        <v>5679000</v>
      </c>
      <c r="D38" s="8"/>
      <c r="E38" s="7">
        <v>102381675596</v>
      </c>
      <c r="F38" s="8"/>
      <c r="G38" s="7">
        <v>126678511278</v>
      </c>
      <c r="H38" s="8"/>
      <c r="I38" s="7">
        <v>0</v>
      </c>
      <c r="J38" s="8"/>
      <c r="K38" s="7">
        <v>0</v>
      </c>
      <c r="L38" s="8"/>
      <c r="M38" s="7">
        <v>0</v>
      </c>
      <c r="N38" s="8"/>
      <c r="O38" s="7">
        <v>0</v>
      </c>
      <c r="P38" s="8"/>
      <c r="Q38" s="7">
        <v>5679000</v>
      </c>
      <c r="R38" s="8"/>
      <c r="S38" s="7">
        <v>21500</v>
      </c>
      <c r="T38" s="8"/>
      <c r="U38" s="7">
        <v>102381675596</v>
      </c>
      <c r="V38" s="8"/>
      <c r="W38" s="7">
        <v>121372013925</v>
      </c>
      <c r="X38" s="8"/>
      <c r="Y38" s="8" t="s">
        <v>74</v>
      </c>
    </row>
    <row r="39" spans="1:25">
      <c r="A39" s="2" t="s">
        <v>75</v>
      </c>
      <c r="C39" s="7">
        <v>28229806</v>
      </c>
      <c r="D39" s="8"/>
      <c r="E39" s="7">
        <v>124821212844</v>
      </c>
      <c r="F39" s="8"/>
      <c r="G39" s="7">
        <v>142273521977.30099</v>
      </c>
      <c r="H39" s="8"/>
      <c r="I39" s="7">
        <v>56078504</v>
      </c>
      <c r="J39" s="8"/>
      <c r="K39" s="7">
        <v>279089446727</v>
      </c>
      <c r="L39" s="8"/>
      <c r="M39" s="7">
        <v>-28229806</v>
      </c>
      <c r="N39" s="8"/>
      <c r="O39" s="7">
        <v>151251785999</v>
      </c>
      <c r="P39" s="8"/>
      <c r="Q39" s="7">
        <v>56078504</v>
      </c>
      <c r="R39" s="8"/>
      <c r="S39" s="7">
        <v>4840</v>
      </c>
      <c r="T39" s="8"/>
      <c r="U39" s="7">
        <v>279089446727</v>
      </c>
      <c r="V39" s="8"/>
      <c r="W39" s="7">
        <v>269805010601.80801</v>
      </c>
      <c r="X39" s="8"/>
      <c r="Y39" s="8" t="s">
        <v>76</v>
      </c>
    </row>
    <row r="40" spans="1:25">
      <c r="A40" s="2" t="s">
        <v>77</v>
      </c>
      <c r="C40" s="7">
        <v>17111041</v>
      </c>
      <c r="D40" s="8"/>
      <c r="E40" s="7">
        <v>202759086362</v>
      </c>
      <c r="F40" s="8"/>
      <c r="G40" s="7">
        <v>197307071550.17999</v>
      </c>
      <c r="H40" s="8"/>
      <c r="I40" s="7">
        <v>0</v>
      </c>
      <c r="J40" s="8"/>
      <c r="K40" s="7">
        <v>0</v>
      </c>
      <c r="L40" s="8"/>
      <c r="M40" s="7">
        <v>0</v>
      </c>
      <c r="N40" s="8"/>
      <c r="O40" s="7">
        <v>0</v>
      </c>
      <c r="P40" s="8"/>
      <c r="Q40" s="7">
        <v>17111041</v>
      </c>
      <c r="R40" s="8"/>
      <c r="S40" s="7">
        <v>11160</v>
      </c>
      <c r="T40" s="8"/>
      <c r="U40" s="7">
        <v>202759086362</v>
      </c>
      <c r="V40" s="8"/>
      <c r="W40" s="7">
        <v>189823010215.51801</v>
      </c>
      <c r="X40" s="8"/>
      <c r="Y40" s="8" t="s">
        <v>78</v>
      </c>
    </row>
    <row r="41" spans="1:25">
      <c r="A41" s="2" t="s">
        <v>79</v>
      </c>
      <c r="C41" s="7">
        <v>13393577</v>
      </c>
      <c r="D41" s="8"/>
      <c r="E41" s="7">
        <v>77924283570</v>
      </c>
      <c r="F41" s="8"/>
      <c r="G41" s="7">
        <v>78418783927.246506</v>
      </c>
      <c r="H41" s="8"/>
      <c r="I41" s="7">
        <v>0</v>
      </c>
      <c r="J41" s="8"/>
      <c r="K41" s="7">
        <v>0</v>
      </c>
      <c r="L41" s="8"/>
      <c r="M41" s="7">
        <v>0</v>
      </c>
      <c r="N41" s="8"/>
      <c r="O41" s="7">
        <v>0</v>
      </c>
      <c r="P41" s="8"/>
      <c r="Q41" s="7">
        <v>13393577</v>
      </c>
      <c r="R41" s="8"/>
      <c r="S41" s="7">
        <v>5680</v>
      </c>
      <c r="T41" s="8"/>
      <c r="U41" s="7">
        <v>77924283570</v>
      </c>
      <c r="V41" s="8"/>
      <c r="W41" s="7">
        <v>75622868031.707993</v>
      </c>
      <c r="X41" s="8"/>
      <c r="Y41" s="8" t="s">
        <v>80</v>
      </c>
    </row>
    <row r="42" spans="1:25">
      <c r="A42" s="2" t="s">
        <v>81</v>
      </c>
      <c r="C42" s="7">
        <v>18586166</v>
      </c>
      <c r="D42" s="8"/>
      <c r="E42" s="7">
        <v>164777441803</v>
      </c>
      <c r="F42" s="8"/>
      <c r="G42" s="7">
        <v>147065603365.90799</v>
      </c>
      <c r="H42" s="8"/>
      <c r="I42" s="7">
        <v>0</v>
      </c>
      <c r="J42" s="8"/>
      <c r="K42" s="7">
        <v>0</v>
      </c>
      <c r="L42" s="8"/>
      <c r="M42" s="7">
        <v>0</v>
      </c>
      <c r="N42" s="8"/>
      <c r="O42" s="7">
        <v>0</v>
      </c>
      <c r="P42" s="8"/>
      <c r="Q42" s="7">
        <v>18586166</v>
      </c>
      <c r="R42" s="8"/>
      <c r="S42" s="7">
        <v>7520</v>
      </c>
      <c r="T42" s="8"/>
      <c r="U42" s="7">
        <v>164777441803</v>
      </c>
      <c r="V42" s="8"/>
      <c r="W42" s="7">
        <v>138936348908.496</v>
      </c>
      <c r="X42" s="8"/>
      <c r="Y42" s="8" t="s">
        <v>82</v>
      </c>
    </row>
    <row r="43" spans="1:25">
      <c r="A43" s="2" t="s">
        <v>83</v>
      </c>
      <c r="C43" s="7">
        <v>59687567</v>
      </c>
      <c r="D43" s="8"/>
      <c r="E43" s="7">
        <v>199995406601</v>
      </c>
      <c r="F43" s="8"/>
      <c r="G43" s="7">
        <v>178768599466.74301</v>
      </c>
      <c r="H43" s="8"/>
      <c r="I43" s="7">
        <v>0</v>
      </c>
      <c r="J43" s="8"/>
      <c r="K43" s="7">
        <v>0</v>
      </c>
      <c r="L43" s="8"/>
      <c r="M43" s="7">
        <v>0</v>
      </c>
      <c r="N43" s="8"/>
      <c r="O43" s="7">
        <v>0</v>
      </c>
      <c r="P43" s="8"/>
      <c r="Q43" s="7">
        <v>59687567</v>
      </c>
      <c r="R43" s="8"/>
      <c r="S43" s="7">
        <v>2699</v>
      </c>
      <c r="T43" s="8"/>
      <c r="U43" s="7">
        <v>199995406601</v>
      </c>
      <c r="V43" s="8"/>
      <c r="W43" s="7">
        <v>160138217710.16901</v>
      </c>
      <c r="X43" s="8"/>
      <c r="Y43" s="8" t="s">
        <v>84</v>
      </c>
    </row>
    <row r="44" spans="1:25">
      <c r="A44" s="2" t="s">
        <v>85</v>
      </c>
      <c r="C44" s="7">
        <v>68942327</v>
      </c>
      <c r="D44" s="8"/>
      <c r="E44" s="7">
        <v>111620386081</v>
      </c>
      <c r="F44" s="8"/>
      <c r="G44" s="7">
        <v>104580015355.53799</v>
      </c>
      <c r="H44" s="8"/>
      <c r="I44" s="7">
        <v>7500000</v>
      </c>
      <c r="J44" s="8"/>
      <c r="K44" s="7">
        <v>11934350919</v>
      </c>
      <c r="L44" s="8"/>
      <c r="M44" s="7">
        <v>-7500000</v>
      </c>
      <c r="N44" s="8"/>
      <c r="O44" s="7">
        <v>12610711713</v>
      </c>
      <c r="P44" s="8"/>
      <c r="Q44" s="7">
        <v>68942327</v>
      </c>
      <c r="R44" s="8"/>
      <c r="S44" s="7">
        <v>1576</v>
      </c>
      <c r="T44" s="8"/>
      <c r="U44" s="7">
        <v>111411936896</v>
      </c>
      <c r="V44" s="8"/>
      <c r="W44" s="7">
        <v>108006621363.256</v>
      </c>
      <c r="X44" s="8"/>
      <c r="Y44" s="8" t="s">
        <v>86</v>
      </c>
    </row>
    <row r="45" spans="1:25">
      <c r="A45" s="2" t="s">
        <v>87</v>
      </c>
      <c r="C45" s="7">
        <v>15092307</v>
      </c>
      <c r="D45" s="8"/>
      <c r="E45" s="7">
        <v>123677955387</v>
      </c>
      <c r="F45" s="8"/>
      <c r="G45" s="7">
        <v>127521316073.47501</v>
      </c>
      <c r="H45" s="8"/>
      <c r="I45" s="7">
        <v>0</v>
      </c>
      <c r="J45" s="8"/>
      <c r="K45" s="7">
        <v>0</v>
      </c>
      <c r="L45" s="8"/>
      <c r="M45" s="7">
        <v>0</v>
      </c>
      <c r="N45" s="8"/>
      <c r="O45" s="7">
        <v>0</v>
      </c>
      <c r="P45" s="8"/>
      <c r="Q45" s="7">
        <v>15092307</v>
      </c>
      <c r="R45" s="8"/>
      <c r="S45" s="7">
        <v>8380</v>
      </c>
      <c r="T45" s="8"/>
      <c r="U45" s="7">
        <v>123677955387</v>
      </c>
      <c r="V45" s="8"/>
      <c r="W45" s="7">
        <v>125721015140.673</v>
      </c>
      <c r="X45" s="8"/>
      <c r="Y45" s="8" t="s">
        <v>46</v>
      </c>
    </row>
    <row r="46" spans="1:25">
      <c r="A46" s="2" t="s">
        <v>88</v>
      </c>
      <c r="C46" s="7">
        <v>27837701</v>
      </c>
      <c r="D46" s="8"/>
      <c r="E46" s="7">
        <v>148107749268</v>
      </c>
      <c r="F46" s="8"/>
      <c r="G46" s="7">
        <v>127319178790.30901</v>
      </c>
      <c r="H46" s="8"/>
      <c r="I46" s="7">
        <v>1002029</v>
      </c>
      <c r="J46" s="8"/>
      <c r="K46" s="7">
        <v>4310999148</v>
      </c>
      <c r="L46" s="8"/>
      <c r="M46" s="7">
        <v>0</v>
      </c>
      <c r="N46" s="8"/>
      <c r="O46" s="7">
        <v>0</v>
      </c>
      <c r="P46" s="8"/>
      <c r="Q46" s="7">
        <v>28839730</v>
      </c>
      <c r="R46" s="8"/>
      <c r="S46" s="7">
        <v>4182</v>
      </c>
      <c r="T46" s="8"/>
      <c r="U46" s="7">
        <v>152418748416</v>
      </c>
      <c r="V46" s="8"/>
      <c r="W46" s="7">
        <v>119890134742.383</v>
      </c>
      <c r="X46" s="8"/>
      <c r="Y46" s="8" t="s">
        <v>18</v>
      </c>
    </row>
    <row r="47" spans="1:25">
      <c r="A47" s="2" t="s">
        <v>89</v>
      </c>
      <c r="C47" s="7">
        <v>572505</v>
      </c>
      <c r="D47" s="8"/>
      <c r="E47" s="7">
        <v>7601346331</v>
      </c>
      <c r="F47" s="8"/>
      <c r="G47" s="7">
        <v>9065740622.3325005</v>
      </c>
      <c r="H47" s="8"/>
      <c r="I47" s="7">
        <v>0</v>
      </c>
      <c r="J47" s="8"/>
      <c r="K47" s="7">
        <v>0</v>
      </c>
      <c r="L47" s="8"/>
      <c r="M47" s="7">
        <v>-572505</v>
      </c>
      <c r="N47" s="8"/>
      <c r="O47" s="7">
        <v>8821028546</v>
      </c>
      <c r="P47" s="8"/>
      <c r="Q47" s="7">
        <v>0</v>
      </c>
      <c r="R47" s="8"/>
      <c r="S47" s="7">
        <v>0</v>
      </c>
      <c r="T47" s="8"/>
      <c r="U47" s="7">
        <v>0</v>
      </c>
      <c r="V47" s="8"/>
      <c r="W47" s="7">
        <v>0</v>
      </c>
      <c r="X47" s="8"/>
      <c r="Y47" s="8" t="s">
        <v>90</v>
      </c>
    </row>
    <row r="48" spans="1:25">
      <c r="A48" s="2" t="s">
        <v>91</v>
      </c>
      <c r="C48" s="7">
        <v>21432999</v>
      </c>
      <c r="D48" s="8"/>
      <c r="E48" s="7">
        <v>102705608560</v>
      </c>
      <c r="F48" s="8"/>
      <c r="G48" s="7">
        <v>103842873725.10001</v>
      </c>
      <c r="H48" s="8"/>
      <c r="I48" s="7">
        <v>0</v>
      </c>
      <c r="J48" s="8"/>
      <c r="K48" s="7">
        <v>0</v>
      </c>
      <c r="L48" s="8"/>
      <c r="M48" s="7">
        <v>0</v>
      </c>
      <c r="N48" s="8"/>
      <c r="O48" s="7">
        <v>0</v>
      </c>
      <c r="P48" s="8"/>
      <c r="Q48" s="7">
        <v>21432999</v>
      </c>
      <c r="R48" s="8"/>
      <c r="S48" s="7">
        <v>4848</v>
      </c>
      <c r="T48" s="8"/>
      <c r="U48" s="7">
        <v>102705608560</v>
      </c>
      <c r="V48" s="8"/>
      <c r="W48" s="7">
        <v>103288931436.04601</v>
      </c>
      <c r="X48" s="8"/>
      <c r="Y48" s="8" t="s">
        <v>92</v>
      </c>
    </row>
    <row r="49" spans="1:25">
      <c r="A49" s="2" t="s">
        <v>93</v>
      </c>
      <c r="C49" s="7">
        <v>0</v>
      </c>
      <c r="D49" s="8"/>
      <c r="E49" s="7">
        <v>0</v>
      </c>
      <c r="F49" s="8"/>
      <c r="G49" s="7">
        <v>0</v>
      </c>
      <c r="H49" s="8"/>
      <c r="I49" s="7">
        <v>312500</v>
      </c>
      <c r="J49" s="8"/>
      <c r="K49" s="7">
        <v>2443153869</v>
      </c>
      <c r="L49" s="8"/>
      <c r="M49" s="7">
        <v>0</v>
      </c>
      <c r="N49" s="8"/>
      <c r="O49" s="7">
        <v>0</v>
      </c>
      <c r="P49" s="8"/>
      <c r="Q49" s="7">
        <v>312500</v>
      </c>
      <c r="R49" s="8"/>
      <c r="S49" s="7">
        <v>9350</v>
      </c>
      <c r="T49" s="8"/>
      <c r="U49" s="7">
        <v>2443153869</v>
      </c>
      <c r="V49" s="8"/>
      <c r="W49" s="7">
        <v>2904489843.75</v>
      </c>
      <c r="X49" s="8"/>
      <c r="Y49" s="8" t="s">
        <v>94</v>
      </c>
    </row>
    <row r="50" spans="1:25">
      <c r="A50" s="2" t="s">
        <v>95</v>
      </c>
      <c r="C50" s="7">
        <v>0</v>
      </c>
      <c r="D50" s="8"/>
      <c r="E50" s="7">
        <v>0</v>
      </c>
      <c r="F50" s="8"/>
      <c r="G50" s="7">
        <v>0</v>
      </c>
      <c r="H50" s="8"/>
      <c r="I50" s="7">
        <v>28774</v>
      </c>
      <c r="J50" s="8"/>
      <c r="K50" s="7">
        <v>216869282</v>
      </c>
      <c r="L50" s="8"/>
      <c r="M50" s="7">
        <v>-28774</v>
      </c>
      <c r="N50" s="8"/>
      <c r="O50" s="7">
        <v>221099618</v>
      </c>
      <c r="P50" s="8"/>
      <c r="Q50" s="7">
        <v>0</v>
      </c>
      <c r="R50" s="8"/>
      <c r="S50" s="7">
        <v>0</v>
      </c>
      <c r="T50" s="8"/>
      <c r="U50" s="7">
        <v>0</v>
      </c>
      <c r="V50" s="8"/>
      <c r="W50" s="7">
        <v>0</v>
      </c>
      <c r="X50" s="8"/>
      <c r="Y50" s="8" t="s">
        <v>90</v>
      </c>
    </row>
    <row r="51" spans="1:25">
      <c r="A51" s="2" t="s">
        <v>96</v>
      </c>
      <c r="C51" s="7">
        <v>0</v>
      </c>
      <c r="D51" s="8"/>
      <c r="E51" s="7">
        <v>0</v>
      </c>
      <c r="F51" s="8"/>
      <c r="G51" s="7">
        <v>0</v>
      </c>
      <c r="H51" s="8"/>
      <c r="I51" s="7">
        <v>10000000</v>
      </c>
      <c r="J51" s="8"/>
      <c r="K51" s="7">
        <v>92085376000</v>
      </c>
      <c r="L51" s="8"/>
      <c r="M51" s="7">
        <v>0</v>
      </c>
      <c r="N51" s="8"/>
      <c r="O51" s="7">
        <v>0</v>
      </c>
      <c r="P51" s="8"/>
      <c r="Q51" s="7">
        <v>10000000</v>
      </c>
      <c r="R51" s="8"/>
      <c r="S51" s="7">
        <v>7960</v>
      </c>
      <c r="T51" s="8"/>
      <c r="U51" s="7">
        <v>92085376000</v>
      </c>
      <c r="V51" s="8"/>
      <c r="W51" s="7">
        <v>79126380000</v>
      </c>
      <c r="X51" s="8"/>
      <c r="Y51" s="8" t="s">
        <v>97</v>
      </c>
    </row>
    <row r="52" spans="1:25">
      <c r="A52" s="2" t="s">
        <v>98</v>
      </c>
      <c r="C52" s="8" t="s">
        <v>98</v>
      </c>
      <c r="D52" s="8"/>
      <c r="E52" s="9">
        <f>SUM(E9:E51)</f>
        <v>5465480038521</v>
      </c>
      <c r="F52" s="8"/>
      <c r="G52" s="9">
        <f>SUM(G9:G51)</f>
        <v>5942880879660.0996</v>
      </c>
      <c r="H52" s="8"/>
      <c r="I52" s="8" t="s">
        <v>98</v>
      </c>
      <c r="J52" s="8"/>
      <c r="K52" s="9">
        <f>SUM(K9:K51)</f>
        <v>690510176216</v>
      </c>
      <c r="L52" s="8"/>
      <c r="M52" s="8" t="s">
        <v>98</v>
      </c>
      <c r="N52" s="8"/>
      <c r="O52" s="9">
        <f>SUM(O9:O51)</f>
        <v>210601014287</v>
      </c>
      <c r="P52" s="8"/>
      <c r="Q52" s="8" t="s">
        <v>98</v>
      </c>
      <c r="R52" s="8"/>
      <c r="S52" s="8" t="s">
        <v>98</v>
      </c>
      <c r="T52" s="8"/>
      <c r="U52" s="9">
        <f>SUM(U9:U51)</f>
        <v>5975420074910</v>
      </c>
      <c r="V52" s="8"/>
      <c r="W52" s="9">
        <f>SUM(W9:W51)</f>
        <v>5883729612550.2529</v>
      </c>
      <c r="X52" s="8"/>
      <c r="Y52" s="10" t="s">
        <v>99</v>
      </c>
    </row>
    <row r="53" spans="1: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topLeftCell="D1" workbookViewId="0">
      <selection activeCell="G19" sqref="G19"/>
    </sheetView>
  </sheetViews>
  <sheetFormatPr defaultRowHeight="24"/>
  <cols>
    <col min="1" max="1" width="35.1406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1" style="2" customWidth="1"/>
    <col min="30" max="30" width="1" style="2" customWidth="1"/>
    <col min="31" max="31" width="23" style="2" customWidth="1"/>
    <col min="32" max="32" width="1" style="2" customWidth="1"/>
    <col min="33" max="33" width="18" style="2" customWidth="1"/>
    <col min="34" max="34" width="1" style="2" customWidth="1"/>
    <col min="35" max="35" width="19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" t="s">
        <v>0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" t="s">
        <v>0</v>
      </c>
      <c r="AK2" s="12" t="s">
        <v>0</v>
      </c>
    </row>
    <row r="3" spans="1:37" ht="24.7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  <c r="AA3" s="12" t="s">
        <v>1</v>
      </c>
      <c r="AB3" s="12" t="s">
        <v>1</v>
      </c>
      <c r="AC3" s="12" t="s">
        <v>1</v>
      </c>
      <c r="AD3" s="12" t="s">
        <v>1</v>
      </c>
      <c r="AE3" s="12" t="s">
        <v>1</v>
      </c>
      <c r="AF3" s="12" t="s">
        <v>1</v>
      </c>
      <c r="AG3" s="12" t="s">
        <v>1</v>
      </c>
      <c r="AH3" s="12" t="s">
        <v>1</v>
      </c>
      <c r="AI3" s="12" t="s">
        <v>1</v>
      </c>
      <c r="AJ3" s="12" t="s">
        <v>1</v>
      </c>
      <c r="AK3" s="12" t="s">
        <v>1</v>
      </c>
    </row>
    <row r="4" spans="1:37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  <c r="Z4" s="12" t="s">
        <v>2</v>
      </c>
      <c r="AA4" s="12" t="s">
        <v>2</v>
      </c>
      <c r="AB4" s="12" t="s">
        <v>2</v>
      </c>
      <c r="AC4" s="12" t="s">
        <v>2</v>
      </c>
      <c r="AD4" s="12" t="s">
        <v>2</v>
      </c>
      <c r="AE4" s="12" t="s">
        <v>2</v>
      </c>
      <c r="AF4" s="12" t="s">
        <v>2</v>
      </c>
      <c r="AG4" s="12" t="s">
        <v>2</v>
      </c>
      <c r="AH4" s="12" t="s">
        <v>2</v>
      </c>
      <c r="AI4" s="12" t="s">
        <v>2</v>
      </c>
      <c r="AJ4" s="12" t="s">
        <v>2</v>
      </c>
      <c r="AK4" s="12" t="s">
        <v>2</v>
      </c>
    </row>
    <row r="6" spans="1:37" ht="24.75">
      <c r="A6" s="11" t="s">
        <v>101</v>
      </c>
      <c r="B6" s="11" t="s">
        <v>101</v>
      </c>
      <c r="C6" s="11" t="s">
        <v>101</v>
      </c>
      <c r="D6" s="11" t="s">
        <v>101</v>
      </c>
      <c r="E6" s="11" t="s">
        <v>101</v>
      </c>
      <c r="F6" s="11" t="s">
        <v>101</v>
      </c>
      <c r="G6" s="11" t="s">
        <v>101</v>
      </c>
      <c r="H6" s="11" t="s">
        <v>101</v>
      </c>
      <c r="I6" s="11" t="s">
        <v>101</v>
      </c>
      <c r="J6" s="11" t="s">
        <v>101</v>
      </c>
      <c r="K6" s="11" t="s">
        <v>101</v>
      </c>
      <c r="L6" s="11" t="s">
        <v>101</v>
      </c>
      <c r="M6" s="11" t="s">
        <v>101</v>
      </c>
      <c r="O6" s="11" t="s">
        <v>162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4.75">
      <c r="A7" s="11" t="s">
        <v>102</v>
      </c>
      <c r="C7" s="11" t="s">
        <v>103</v>
      </c>
      <c r="E7" s="11" t="s">
        <v>104</v>
      </c>
      <c r="G7" s="11" t="s">
        <v>105</v>
      </c>
      <c r="I7" s="11" t="s">
        <v>106</v>
      </c>
      <c r="K7" s="11" t="s">
        <v>107</v>
      </c>
      <c r="M7" s="11" t="s">
        <v>100</v>
      </c>
      <c r="O7" s="11" t="s">
        <v>7</v>
      </c>
      <c r="Q7" s="11" t="s">
        <v>8</v>
      </c>
      <c r="S7" s="11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1" t="s">
        <v>7</v>
      </c>
      <c r="AE7" s="11" t="s">
        <v>108</v>
      </c>
      <c r="AG7" s="11" t="s">
        <v>8</v>
      </c>
      <c r="AI7" s="11" t="s">
        <v>9</v>
      </c>
      <c r="AK7" s="11" t="s">
        <v>13</v>
      </c>
    </row>
    <row r="8" spans="1:37" ht="24.75">
      <c r="A8" s="11" t="s">
        <v>102</v>
      </c>
      <c r="C8" s="11" t="s">
        <v>103</v>
      </c>
      <c r="E8" s="11" t="s">
        <v>104</v>
      </c>
      <c r="G8" s="11" t="s">
        <v>105</v>
      </c>
      <c r="I8" s="11" t="s">
        <v>106</v>
      </c>
      <c r="K8" s="11" t="s">
        <v>107</v>
      </c>
      <c r="M8" s="11" t="s">
        <v>100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14</v>
      </c>
      <c r="AC8" s="11" t="s">
        <v>7</v>
      </c>
      <c r="AE8" s="11" t="s">
        <v>108</v>
      </c>
      <c r="AG8" s="11" t="s">
        <v>8</v>
      </c>
      <c r="AI8" s="11" t="s">
        <v>9</v>
      </c>
      <c r="AK8" s="11" t="s">
        <v>13</v>
      </c>
    </row>
    <row r="9" spans="1:37" ht="24.75">
      <c r="A9" s="3" t="s">
        <v>109</v>
      </c>
      <c r="C9" s="2" t="s">
        <v>110</v>
      </c>
      <c r="E9" s="2" t="s">
        <v>110</v>
      </c>
      <c r="G9" s="2" t="s">
        <v>111</v>
      </c>
      <c r="I9" s="2" t="s">
        <v>112</v>
      </c>
      <c r="K9" s="4">
        <v>18</v>
      </c>
      <c r="M9" s="4">
        <v>18</v>
      </c>
      <c r="O9" s="4">
        <v>139883</v>
      </c>
      <c r="Q9" s="4">
        <v>130036993983</v>
      </c>
      <c r="S9" s="4">
        <v>131108151859</v>
      </c>
      <c r="U9" s="4">
        <v>0</v>
      </c>
      <c r="W9" s="4">
        <v>0</v>
      </c>
      <c r="Y9" s="4">
        <v>139883</v>
      </c>
      <c r="AA9" s="4">
        <v>132298466951</v>
      </c>
      <c r="AC9" s="4">
        <v>0</v>
      </c>
      <c r="AE9" s="4">
        <v>0</v>
      </c>
      <c r="AG9" s="4">
        <v>0</v>
      </c>
      <c r="AI9" s="4">
        <v>0</v>
      </c>
      <c r="AK9" s="2" t="s">
        <v>90</v>
      </c>
    </row>
    <row r="10" spans="1:37">
      <c r="A10" s="2" t="s">
        <v>98</v>
      </c>
      <c r="C10" s="2" t="s">
        <v>98</v>
      </c>
      <c r="E10" s="2" t="s">
        <v>98</v>
      </c>
      <c r="G10" s="2" t="s">
        <v>98</v>
      </c>
      <c r="I10" s="2" t="s">
        <v>98</v>
      </c>
      <c r="K10" s="2" t="s">
        <v>98</v>
      </c>
      <c r="M10" s="2" t="s">
        <v>98</v>
      </c>
      <c r="O10" s="2" t="s">
        <v>98</v>
      </c>
      <c r="Q10" s="5">
        <f>SUM(Q9:Q9)</f>
        <v>130036993983</v>
      </c>
      <c r="S10" s="5">
        <f>SUM(S9:S9)</f>
        <v>131108151859</v>
      </c>
      <c r="U10" s="2" t="s">
        <v>98</v>
      </c>
      <c r="W10" s="5">
        <f>SUM(W9:W9)</f>
        <v>0</v>
      </c>
      <c r="Y10" s="2" t="s">
        <v>98</v>
      </c>
      <c r="AA10" s="5">
        <f>SUM(AA9:AA9)</f>
        <v>132298466951</v>
      </c>
      <c r="AC10" s="2" t="s">
        <v>98</v>
      </c>
      <c r="AE10" s="2" t="s">
        <v>98</v>
      </c>
      <c r="AG10" s="5">
        <f>SUM(AG9:AG9)</f>
        <v>0</v>
      </c>
      <c r="AI10" s="5">
        <f>SUM(AI9:AI9)</f>
        <v>0</v>
      </c>
      <c r="AK10" s="6" t="s">
        <v>90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E19" sqref="E19"/>
    </sheetView>
  </sheetViews>
  <sheetFormatPr defaultRowHeight="24"/>
  <cols>
    <col min="1" max="1" width="26.8554687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4.7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</row>
    <row r="4" spans="1:19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4.75">
      <c r="A6" s="11" t="s">
        <v>114</v>
      </c>
      <c r="C6" s="11" t="s">
        <v>115</v>
      </c>
      <c r="D6" s="11" t="s">
        <v>115</v>
      </c>
      <c r="E6" s="11" t="s">
        <v>115</v>
      </c>
      <c r="F6" s="11" t="s">
        <v>115</v>
      </c>
      <c r="G6" s="11" t="s">
        <v>115</v>
      </c>
      <c r="H6" s="11" t="s">
        <v>115</v>
      </c>
      <c r="I6" s="11" t="s">
        <v>115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4.75">
      <c r="A7" s="11" t="s">
        <v>114</v>
      </c>
      <c r="C7" s="11" t="s">
        <v>116</v>
      </c>
      <c r="E7" s="11" t="s">
        <v>117</v>
      </c>
      <c r="G7" s="11" t="s">
        <v>118</v>
      </c>
      <c r="I7" s="11" t="s">
        <v>107</v>
      </c>
      <c r="K7" s="11" t="s">
        <v>119</v>
      </c>
      <c r="M7" s="11" t="s">
        <v>120</v>
      </c>
      <c r="O7" s="11" t="s">
        <v>121</v>
      </c>
      <c r="Q7" s="11" t="s">
        <v>119</v>
      </c>
      <c r="S7" s="11" t="s">
        <v>113</v>
      </c>
    </row>
    <row r="8" spans="1:19">
      <c r="A8" s="2" t="s">
        <v>122</v>
      </c>
      <c r="C8" s="8" t="s">
        <v>123</v>
      </c>
      <c r="D8" s="8"/>
      <c r="E8" s="8" t="s">
        <v>124</v>
      </c>
      <c r="F8" s="8"/>
      <c r="G8" s="8" t="s">
        <v>125</v>
      </c>
      <c r="I8" s="13">
        <v>5</v>
      </c>
      <c r="K8" s="14">
        <v>64293171235</v>
      </c>
      <c r="L8" s="14"/>
      <c r="M8" s="14">
        <v>820241149481</v>
      </c>
      <c r="N8" s="14"/>
      <c r="O8" s="14">
        <v>853624649127</v>
      </c>
      <c r="P8" s="14"/>
      <c r="Q8" s="14">
        <v>30909671589</v>
      </c>
      <c r="S8" s="8" t="s">
        <v>126</v>
      </c>
    </row>
    <row r="9" spans="1:19">
      <c r="A9" s="2" t="s">
        <v>127</v>
      </c>
      <c r="C9" s="8" t="s">
        <v>128</v>
      </c>
      <c r="D9" s="8"/>
      <c r="E9" s="8" t="s">
        <v>124</v>
      </c>
      <c r="F9" s="8"/>
      <c r="G9" s="8" t="s">
        <v>125</v>
      </c>
      <c r="I9" s="13">
        <v>5</v>
      </c>
      <c r="K9" s="14">
        <v>843982181</v>
      </c>
      <c r="L9" s="14"/>
      <c r="M9" s="14">
        <v>11004016331</v>
      </c>
      <c r="N9" s="14"/>
      <c r="O9" s="14">
        <v>11840600000</v>
      </c>
      <c r="P9" s="14"/>
      <c r="Q9" s="14">
        <v>7398512</v>
      </c>
      <c r="S9" s="8" t="s">
        <v>90</v>
      </c>
    </row>
    <row r="10" spans="1:19">
      <c r="A10" s="2" t="s">
        <v>129</v>
      </c>
      <c r="C10" s="8" t="s">
        <v>130</v>
      </c>
      <c r="D10" s="8"/>
      <c r="E10" s="8" t="s">
        <v>124</v>
      </c>
      <c r="F10" s="8"/>
      <c r="G10" s="8" t="s">
        <v>131</v>
      </c>
      <c r="I10" s="13">
        <v>5</v>
      </c>
      <c r="K10" s="14">
        <v>487328193</v>
      </c>
      <c r="L10" s="14"/>
      <c r="M10" s="14">
        <v>183081432837</v>
      </c>
      <c r="N10" s="14"/>
      <c r="O10" s="14">
        <v>183090960000</v>
      </c>
      <c r="P10" s="14"/>
      <c r="Q10" s="14">
        <v>477801030</v>
      </c>
      <c r="S10" s="8" t="s">
        <v>132</v>
      </c>
    </row>
    <row r="11" spans="1:19">
      <c r="A11" s="2" t="s">
        <v>129</v>
      </c>
      <c r="C11" s="8" t="s">
        <v>133</v>
      </c>
      <c r="D11" s="8"/>
      <c r="E11" s="8" t="s">
        <v>134</v>
      </c>
      <c r="F11" s="8"/>
      <c r="G11" s="8" t="s">
        <v>135</v>
      </c>
      <c r="I11" s="13">
        <v>22.5</v>
      </c>
      <c r="K11" s="14">
        <v>180000000000</v>
      </c>
      <c r="L11" s="14"/>
      <c r="M11" s="14">
        <v>0</v>
      </c>
      <c r="N11" s="14"/>
      <c r="O11" s="14">
        <v>180000000000</v>
      </c>
      <c r="P11" s="14"/>
      <c r="Q11" s="14">
        <v>0</v>
      </c>
      <c r="S11" s="8" t="s">
        <v>90</v>
      </c>
    </row>
    <row r="12" spans="1:19">
      <c r="A12" s="2" t="s">
        <v>122</v>
      </c>
      <c r="C12" s="8" t="s">
        <v>136</v>
      </c>
      <c r="D12" s="8"/>
      <c r="E12" s="8" t="s">
        <v>134</v>
      </c>
      <c r="F12" s="8"/>
      <c r="G12" s="8" t="s">
        <v>137</v>
      </c>
      <c r="I12" s="13">
        <v>22.5</v>
      </c>
      <c r="K12" s="14">
        <v>0</v>
      </c>
      <c r="L12" s="14"/>
      <c r="M12" s="14">
        <v>200000000000</v>
      </c>
      <c r="N12" s="14"/>
      <c r="O12" s="14">
        <v>0</v>
      </c>
      <c r="P12" s="14"/>
      <c r="Q12" s="14">
        <v>200000000000</v>
      </c>
      <c r="S12" s="8" t="s">
        <v>138</v>
      </c>
    </row>
    <row r="13" spans="1:19">
      <c r="A13" s="2" t="s">
        <v>98</v>
      </c>
      <c r="C13" s="8" t="s">
        <v>98</v>
      </c>
      <c r="D13" s="8"/>
      <c r="E13" s="8" t="s">
        <v>98</v>
      </c>
      <c r="F13" s="8"/>
      <c r="G13" s="8" t="s">
        <v>98</v>
      </c>
      <c r="I13" s="2" t="s">
        <v>98</v>
      </c>
      <c r="K13" s="15">
        <f>SUM(K8:K12)</f>
        <v>245624481609</v>
      </c>
      <c r="L13" s="14"/>
      <c r="M13" s="15">
        <f>SUM(M8:M12)</f>
        <v>1214326598649</v>
      </c>
      <c r="N13" s="14"/>
      <c r="O13" s="15">
        <f>SUM(O8:O12)</f>
        <v>1228556209127</v>
      </c>
      <c r="P13" s="14"/>
      <c r="Q13" s="15">
        <f>SUM(Q8:Q12)</f>
        <v>231394871131</v>
      </c>
      <c r="S13" s="10" t="s">
        <v>139</v>
      </c>
    </row>
    <row r="14" spans="1:19">
      <c r="C14" s="8"/>
      <c r="D14" s="8"/>
      <c r="E14" s="8"/>
      <c r="F14" s="8"/>
      <c r="G14" s="8"/>
      <c r="K14" s="14"/>
      <c r="L14" s="14"/>
      <c r="M14" s="14"/>
      <c r="N14" s="14"/>
      <c r="O14" s="14"/>
      <c r="P14" s="14"/>
      <c r="Q14" s="14"/>
    </row>
    <row r="15" spans="1:19">
      <c r="C15" s="8"/>
      <c r="D15" s="8"/>
      <c r="E15" s="8"/>
      <c r="F15" s="8"/>
      <c r="G15" s="8"/>
    </row>
    <row r="16" spans="1:19">
      <c r="C16" s="8"/>
      <c r="D16" s="8"/>
      <c r="E16" s="8"/>
      <c r="F16" s="8"/>
      <c r="G16" s="8"/>
    </row>
    <row r="17" spans="3:7">
      <c r="C17" s="8"/>
      <c r="D17" s="8"/>
      <c r="E17" s="8"/>
      <c r="F17" s="8"/>
      <c r="G17" s="8"/>
    </row>
    <row r="18" spans="3:7">
      <c r="C18" s="8"/>
      <c r="D18" s="8"/>
      <c r="E18" s="8"/>
      <c r="F18" s="8"/>
      <c r="G18" s="8"/>
    </row>
    <row r="19" spans="3:7">
      <c r="C19" s="8"/>
      <c r="D19" s="8"/>
      <c r="E19" s="8"/>
      <c r="F19" s="8"/>
      <c r="G19" s="8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  <ignoredErrors>
    <ignoredError sqref="S8:S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21"/>
  <sheetViews>
    <sheetView rightToLeft="1" topLeftCell="B1" workbookViewId="0">
      <selection activeCell="M17" sqref="M17:U21"/>
    </sheetView>
  </sheetViews>
  <sheetFormatPr defaultRowHeight="24"/>
  <cols>
    <col min="1" max="1" width="39.14062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0" style="2" customWidth="1"/>
    <col min="10" max="10" width="1" style="2" customWidth="1"/>
    <col min="11" max="11" width="17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18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24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24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  <c r="R3" s="12" t="s">
        <v>140</v>
      </c>
      <c r="S3" s="12" t="s">
        <v>140</v>
      </c>
    </row>
    <row r="4" spans="1:24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24" ht="24.75">
      <c r="A6" s="11" t="s">
        <v>141</v>
      </c>
      <c r="B6" s="11" t="s">
        <v>141</v>
      </c>
      <c r="C6" s="11" t="s">
        <v>141</v>
      </c>
      <c r="D6" s="11" t="s">
        <v>141</v>
      </c>
      <c r="E6" s="11" t="s">
        <v>141</v>
      </c>
      <c r="F6" s="11" t="s">
        <v>141</v>
      </c>
      <c r="G6" s="11" t="s">
        <v>141</v>
      </c>
      <c r="I6" s="11" t="s">
        <v>142</v>
      </c>
      <c r="J6" s="11" t="s">
        <v>142</v>
      </c>
      <c r="K6" s="11" t="s">
        <v>142</v>
      </c>
      <c r="L6" s="11" t="s">
        <v>142</v>
      </c>
      <c r="M6" s="11" t="s">
        <v>142</v>
      </c>
      <c r="O6" s="11" t="s">
        <v>143</v>
      </c>
      <c r="P6" s="11" t="s">
        <v>143</v>
      </c>
      <c r="Q6" s="11" t="s">
        <v>143</v>
      </c>
      <c r="R6" s="11" t="s">
        <v>143</v>
      </c>
      <c r="S6" s="11" t="s">
        <v>143</v>
      </c>
    </row>
    <row r="7" spans="1:24" ht="24.75">
      <c r="A7" s="11" t="s">
        <v>144</v>
      </c>
      <c r="C7" s="11" t="s">
        <v>145</v>
      </c>
      <c r="E7" s="11" t="s">
        <v>106</v>
      </c>
      <c r="G7" s="11" t="s">
        <v>107</v>
      </c>
      <c r="I7" s="11" t="s">
        <v>146</v>
      </c>
      <c r="K7" s="11" t="s">
        <v>147</v>
      </c>
      <c r="M7" s="11" t="s">
        <v>148</v>
      </c>
      <c r="O7" s="11" t="s">
        <v>146</v>
      </c>
      <c r="Q7" s="11" t="s">
        <v>147</v>
      </c>
      <c r="S7" s="11" t="s">
        <v>148</v>
      </c>
    </row>
    <row r="8" spans="1:24">
      <c r="A8" s="2" t="s">
        <v>149</v>
      </c>
      <c r="C8" s="8" t="s">
        <v>268</v>
      </c>
      <c r="D8" s="8"/>
      <c r="E8" s="8" t="s">
        <v>150</v>
      </c>
      <c r="F8" s="8"/>
      <c r="G8" s="7">
        <v>18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10626441465</v>
      </c>
      <c r="P8" s="8"/>
      <c r="Q8" s="7">
        <v>0</v>
      </c>
      <c r="R8" s="8"/>
      <c r="S8" s="7">
        <v>10626441465</v>
      </c>
      <c r="T8" s="8"/>
      <c r="U8" s="8"/>
      <c r="V8" s="8"/>
      <c r="W8" s="8"/>
      <c r="X8" s="8"/>
    </row>
    <row r="9" spans="1:24">
      <c r="A9" s="2" t="s">
        <v>109</v>
      </c>
      <c r="C9" s="8" t="s">
        <v>268</v>
      </c>
      <c r="D9" s="8"/>
      <c r="E9" s="8" t="s">
        <v>112</v>
      </c>
      <c r="F9" s="8"/>
      <c r="G9" s="7">
        <v>18</v>
      </c>
      <c r="H9" s="8"/>
      <c r="I9" s="7">
        <v>1639658459</v>
      </c>
      <c r="J9" s="8"/>
      <c r="K9" s="7">
        <v>0</v>
      </c>
      <c r="L9" s="8"/>
      <c r="M9" s="7">
        <v>1639658459</v>
      </c>
      <c r="N9" s="8"/>
      <c r="O9" s="7">
        <v>5146834200</v>
      </c>
      <c r="P9" s="8"/>
      <c r="Q9" s="7">
        <v>0</v>
      </c>
      <c r="R9" s="8"/>
      <c r="S9" s="7">
        <v>5146834200</v>
      </c>
      <c r="T9" s="8"/>
      <c r="U9" s="8"/>
      <c r="V9" s="8"/>
      <c r="W9" s="8"/>
      <c r="X9" s="8"/>
    </row>
    <row r="10" spans="1:24">
      <c r="A10" s="2" t="s">
        <v>122</v>
      </c>
      <c r="C10" s="7">
        <v>1</v>
      </c>
      <c r="D10" s="8"/>
      <c r="E10" s="8" t="s">
        <v>268</v>
      </c>
      <c r="F10" s="8"/>
      <c r="G10" s="7">
        <v>5</v>
      </c>
      <c r="H10" s="8"/>
      <c r="I10" s="7">
        <v>659416385</v>
      </c>
      <c r="J10" s="8"/>
      <c r="K10" s="7">
        <v>0</v>
      </c>
      <c r="L10" s="8"/>
      <c r="M10" s="7">
        <v>659416385</v>
      </c>
      <c r="N10" s="8"/>
      <c r="O10" s="7">
        <v>7192423028</v>
      </c>
      <c r="P10" s="8"/>
      <c r="Q10" s="7">
        <v>0</v>
      </c>
      <c r="R10" s="8"/>
      <c r="S10" s="7">
        <v>7192423028</v>
      </c>
      <c r="T10" s="8"/>
      <c r="U10" s="8"/>
      <c r="V10" s="8"/>
      <c r="W10" s="8"/>
      <c r="X10" s="8"/>
    </row>
    <row r="11" spans="1:24">
      <c r="A11" s="2" t="s">
        <v>127</v>
      </c>
      <c r="C11" s="7">
        <v>11</v>
      </c>
      <c r="D11" s="8"/>
      <c r="E11" s="8" t="s">
        <v>268</v>
      </c>
      <c r="F11" s="8"/>
      <c r="G11" s="7">
        <v>5</v>
      </c>
      <c r="H11" s="8"/>
      <c r="I11" s="7">
        <v>3516331</v>
      </c>
      <c r="J11" s="8"/>
      <c r="K11" s="7">
        <v>0</v>
      </c>
      <c r="L11" s="8"/>
      <c r="M11" s="7">
        <v>3516331</v>
      </c>
      <c r="N11" s="8"/>
      <c r="O11" s="7">
        <v>11622136556</v>
      </c>
      <c r="P11" s="8"/>
      <c r="Q11" s="7">
        <v>0</v>
      </c>
      <c r="R11" s="8"/>
      <c r="S11" s="7">
        <v>11622136556</v>
      </c>
      <c r="T11" s="8"/>
      <c r="U11" s="8"/>
      <c r="V11" s="8"/>
      <c r="W11" s="8"/>
      <c r="X11" s="8"/>
    </row>
    <row r="12" spans="1:24">
      <c r="A12" s="2" t="s">
        <v>129</v>
      </c>
      <c r="C12" s="7">
        <v>30</v>
      </c>
      <c r="D12" s="8"/>
      <c r="E12" s="8" t="s">
        <v>268</v>
      </c>
      <c r="F12" s="8"/>
      <c r="G12" s="7">
        <v>5</v>
      </c>
      <c r="H12" s="8"/>
      <c r="I12" s="7">
        <v>14805</v>
      </c>
      <c r="J12" s="8"/>
      <c r="K12" s="7">
        <v>0</v>
      </c>
      <c r="L12" s="8"/>
      <c r="M12" s="7">
        <v>14805</v>
      </c>
      <c r="N12" s="8"/>
      <c r="O12" s="7">
        <v>6510389</v>
      </c>
      <c r="P12" s="8"/>
      <c r="Q12" s="7">
        <v>0</v>
      </c>
      <c r="R12" s="8"/>
      <c r="S12" s="7">
        <v>6510389</v>
      </c>
      <c r="T12" s="8"/>
      <c r="U12" s="8"/>
      <c r="V12" s="8"/>
      <c r="W12" s="8"/>
      <c r="X12" s="8"/>
    </row>
    <row r="13" spans="1:24">
      <c r="A13" s="2" t="s">
        <v>129</v>
      </c>
      <c r="C13" s="7">
        <v>25</v>
      </c>
      <c r="D13" s="8"/>
      <c r="E13" s="8" t="s">
        <v>268</v>
      </c>
      <c r="F13" s="8"/>
      <c r="G13" s="7">
        <v>22.5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25476712315</v>
      </c>
      <c r="P13" s="8"/>
      <c r="Q13" s="7">
        <v>11180170</v>
      </c>
      <c r="R13" s="8"/>
      <c r="S13" s="7">
        <v>25465532145</v>
      </c>
      <c r="T13" s="8"/>
      <c r="U13" s="8"/>
      <c r="V13" s="8"/>
      <c r="W13" s="8"/>
      <c r="X13" s="8"/>
    </row>
    <row r="14" spans="1:24">
      <c r="A14" s="2" t="s">
        <v>129</v>
      </c>
      <c r="C14" s="7">
        <v>14</v>
      </c>
      <c r="D14" s="8"/>
      <c r="E14" s="8" t="s">
        <v>268</v>
      </c>
      <c r="F14" s="8"/>
      <c r="G14" s="7">
        <v>22.5</v>
      </c>
      <c r="H14" s="8"/>
      <c r="I14" s="7">
        <v>3993442600</v>
      </c>
      <c r="J14" s="8"/>
      <c r="K14" s="7">
        <v>6178040</v>
      </c>
      <c r="L14" s="8"/>
      <c r="M14" s="7">
        <v>3987264560</v>
      </c>
      <c r="N14" s="8"/>
      <c r="O14" s="7">
        <v>6560655700</v>
      </c>
      <c r="P14" s="8"/>
      <c r="Q14" s="7">
        <v>34343433</v>
      </c>
      <c r="R14" s="8"/>
      <c r="S14" s="7">
        <v>6526312267</v>
      </c>
      <c r="T14" s="8"/>
      <c r="U14" s="8"/>
      <c r="V14" s="8"/>
      <c r="W14" s="8"/>
      <c r="X14" s="8"/>
    </row>
    <row r="15" spans="1:24">
      <c r="A15" s="2" t="s">
        <v>122</v>
      </c>
      <c r="C15" s="7">
        <v>30</v>
      </c>
      <c r="D15" s="8"/>
      <c r="E15" s="8" t="s">
        <v>268</v>
      </c>
      <c r="F15" s="8"/>
      <c r="G15" s="7">
        <v>22.5</v>
      </c>
      <c r="H15" s="8"/>
      <c r="I15" s="7">
        <v>3770491803</v>
      </c>
      <c r="J15" s="8"/>
      <c r="K15" s="7">
        <v>3934426</v>
      </c>
      <c r="L15" s="8"/>
      <c r="M15" s="7">
        <v>3766557377</v>
      </c>
      <c r="N15" s="8"/>
      <c r="O15" s="7">
        <v>3770491803</v>
      </c>
      <c r="P15" s="8"/>
      <c r="Q15" s="7">
        <v>3934426</v>
      </c>
      <c r="R15" s="8"/>
      <c r="S15" s="7">
        <v>3766557377</v>
      </c>
      <c r="T15" s="8"/>
      <c r="U15" s="8"/>
      <c r="V15" s="8"/>
      <c r="W15" s="8"/>
      <c r="X15" s="8"/>
    </row>
    <row r="16" spans="1:24">
      <c r="A16" s="2" t="s">
        <v>98</v>
      </c>
      <c r="C16" s="8" t="s">
        <v>98</v>
      </c>
      <c r="D16" s="8"/>
      <c r="E16" s="8" t="s">
        <v>268</v>
      </c>
      <c r="F16" s="8"/>
      <c r="G16" s="16"/>
      <c r="H16" s="8"/>
      <c r="I16" s="9">
        <f>SUM(I8:I15)</f>
        <v>10066540383</v>
      </c>
      <c r="J16" s="8"/>
      <c r="K16" s="9">
        <f>SUM(K8:K15)</f>
        <v>10112466</v>
      </c>
      <c r="L16" s="8"/>
      <c r="M16" s="9">
        <f>SUM(M8:M15)</f>
        <v>10056427917</v>
      </c>
      <c r="N16" s="8"/>
      <c r="O16" s="9">
        <f>SUM(O8:O15)</f>
        <v>70402205456</v>
      </c>
      <c r="P16" s="8"/>
      <c r="Q16" s="9">
        <f>SUM(Q8:Q15)</f>
        <v>49458029</v>
      </c>
      <c r="R16" s="8"/>
      <c r="S16" s="9">
        <f>SUM(S8:S15)</f>
        <v>70352747427</v>
      </c>
      <c r="T16" s="8"/>
      <c r="U16" s="8"/>
      <c r="V16" s="8"/>
      <c r="W16" s="8"/>
      <c r="X16" s="8"/>
    </row>
    <row r="17" spans="3:24">
      <c r="C17" s="8"/>
      <c r="D17" s="8"/>
      <c r="E17" s="8"/>
      <c r="F17" s="8"/>
      <c r="G17" s="8"/>
      <c r="H17" s="8"/>
      <c r="I17" s="8"/>
      <c r="J17" s="8"/>
      <c r="K17" s="8"/>
      <c r="L17" s="8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</row>
    <row r="18" spans="3:2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21" spans="3:24">
      <c r="M21" s="4"/>
      <c r="N21" s="4"/>
      <c r="O21" s="4"/>
      <c r="P21" s="4"/>
      <c r="Q21" s="4"/>
      <c r="R21" s="4"/>
      <c r="S21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7"/>
  <sheetViews>
    <sheetView rightToLeft="1" topLeftCell="B1" workbookViewId="0">
      <selection activeCell="K12" sqref="K12"/>
    </sheetView>
  </sheetViews>
  <sheetFormatPr defaultRowHeight="24"/>
  <cols>
    <col min="1" max="1" width="37.42578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21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21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  <c r="R3" s="12" t="s">
        <v>140</v>
      </c>
      <c r="S3" s="12" t="s">
        <v>140</v>
      </c>
    </row>
    <row r="4" spans="1:21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21" ht="24.75">
      <c r="A6" s="11" t="s">
        <v>3</v>
      </c>
      <c r="C6" s="11" t="s">
        <v>151</v>
      </c>
      <c r="D6" s="11" t="s">
        <v>151</v>
      </c>
      <c r="E6" s="11" t="s">
        <v>151</v>
      </c>
      <c r="F6" s="11" t="s">
        <v>151</v>
      </c>
      <c r="G6" s="11" t="s">
        <v>151</v>
      </c>
      <c r="I6" s="11" t="s">
        <v>142</v>
      </c>
      <c r="J6" s="11" t="s">
        <v>142</v>
      </c>
      <c r="K6" s="11" t="s">
        <v>142</v>
      </c>
      <c r="L6" s="11" t="s">
        <v>142</v>
      </c>
      <c r="M6" s="11" t="s">
        <v>142</v>
      </c>
      <c r="O6" s="11" t="s">
        <v>143</v>
      </c>
      <c r="P6" s="11" t="s">
        <v>143</v>
      </c>
      <c r="Q6" s="11" t="s">
        <v>143</v>
      </c>
      <c r="R6" s="11" t="s">
        <v>143</v>
      </c>
      <c r="S6" s="11" t="s">
        <v>143</v>
      </c>
    </row>
    <row r="7" spans="1:21" ht="24.75">
      <c r="A7" s="11" t="s">
        <v>3</v>
      </c>
      <c r="C7" s="11" t="s">
        <v>152</v>
      </c>
      <c r="E7" s="11" t="s">
        <v>153</v>
      </c>
      <c r="G7" s="11" t="s">
        <v>154</v>
      </c>
      <c r="I7" s="11" t="s">
        <v>155</v>
      </c>
      <c r="K7" s="11" t="s">
        <v>147</v>
      </c>
      <c r="M7" s="11" t="s">
        <v>156</v>
      </c>
      <c r="O7" s="11" t="s">
        <v>155</v>
      </c>
      <c r="Q7" s="11" t="s">
        <v>147</v>
      </c>
      <c r="S7" s="11" t="s">
        <v>156</v>
      </c>
    </row>
    <row r="8" spans="1:21">
      <c r="A8" s="2" t="s">
        <v>55</v>
      </c>
      <c r="C8" s="8" t="s">
        <v>157</v>
      </c>
      <c r="D8" s="8"/>
      <c r="E8" s="7">
        <v>6523000</v>
      </c>
      <c r="F8" s="8"/>
      <c r="G8" s="7">
        <v>3000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19569000000</v>
      </c>
      <c r="P8" s="8"/>
      <c r="Q8" s="7">
        <v>0</v>
      </c>
      <c r="R8" s="8"/>
      <c r="S8" s="7">
        <v>19569000000</v>
      </c>
      <c r="T8" s="8"/>
      <c r="U8" s="8"/>
    </row>
    <row r="9" spans="1:21">
      <c r="A9" s="2" t="s">
        <v>61</v>
      </c>
      <c r="C9" s="8" t="s">
        <v>158</v>
      </c>
      <c r="D9" s="8"/>
      <c r="E9" s="7">
        <v>2854838</v>
      </c>
      <c r="F9" s="8"/>
      <c r="G9" s="7">
        <v>7500</v>
      </c>
      <c r="H9" s="8"/>
      <c r="I9" s="7">
        <v>21411285000</v>
      </c>
      <c r="J9" s="8"/>
      <c r="K9" s="7">
        <v>1538127912</v>
      </c>
      <c r="L9" s="8"/>
      <c r="M9" s="7">
        <v>19873157088</v>
      </c>
      <c r="N9" s="8"/>
      <c r="O9" s="7">
        <v>21411285000</v>
      </c>
      <c r="P9" s="8"/>
      <c r="Q9" s="7">
        <v>1538127912</v>
      </c>
      <c r="R9" s="8"/>
      <c r="S9" s="7">
        <v>19873157088</v>
      </c>
      <c r="T9" s="8"/>
      <c r="U9" s="8"/>
    </row>
    <row r="10" spans="1:21">
      <c r="A10" s="2" t="s">
        <v>59</v>
      </c>
      <c r="C10" s="8" t="s">
        <v>159</v>
      </c>
      <c r="D10" s="8"/>
      <c r="E10" s="7">
        <v>4040848</v>
      </c>
      <c r="F10" s="8"/>
      <c r="G10" s="7">
        <v>5600</v>
      </c>
      <c r="H10" s="8"/>
      <c r="I10" s="7">
        <v>22628748800</v>
      </c>
      <c r="J10" s="8"/>
      <c r="K10" s="7">
        <v>1258779041</v>
      </c>
      <c r="L10" s="8"/>
      <c r="M10" s="7">
        <v>21369969759</v>
      </c>
      <c r="N10" s="8"/>
      <c r="O10" s="7">
        <v>22628748800</v>
      </c>
      <c r="P10" s="8"/>
      <c r="Q10" s="7">
        <v>1258779041</v>
      </c>
      <c r="R10" s="8"/>
      <c r="S10" s="7">
        <v>21369969759</v>
      </c>
      <c r="T10" s="8"/>
      <c r="U10" s="8"/>
    </row>
    <row r="11" spans="1:21">
      <c r="A11" s="2" t="s">
        <v>25</v>
      </c>
      <c r="C11" s="8" t="s">
        <v>160</v>
      </c>
      <c r="D11" s="8"/>
      <c r="E11" s="7">
        <v>438410</v>
      </c>
      <c r="F11" s="8"/>
      <c r="G11" s="7">
        <v>27500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12056275000</v>
      </c>
      <c r="P11" s="8"/>
      <c r="Q11" s="7">
        <v>0</v>
      </c>
      <c r="R11" s="8"/>
      <c r="S11" s="7">
        <v>12056275000</v>
      </c>
      <c r="T11" s="8"/>
      <c r="U11" s="8"/>
    </row>
    <row r="12" spans="1:21">
      <c r="A12" s="2" t="s">
        <v>39</v>
      </c>
      <c r="C12" s="8" t="s">
        <v>161</v>
      </c>
      <c r="D12" s="8"/>
      <c r="E12" s="7">
        <v>97049883</v>
      </c>
      <c r="F12" s="8"/>
      <c r="G12" s="7">
        <v>250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24262470750</v>
      </c>
      <c r="P12" s="8"/>
      <c r="Q12" s="7">
        <v>0</v>
      </c>
      <c r="R12" s="8"/>
      <c r="S12" s="7">
        <v>24262470750</v>
      </c>
      <c r="T12" s="8"/>
      <c r="U12" s="8"/>
    </row>
    <row r="13" spans="1:21">
      <c r="A13" s="2" t="s">
        <v>33</v>
      </c>
      <c r="C13" s="8" t="s">
        <v>158</v>
      </c>
      <c r="D13" s="8"/>
      <c r="E13" s="7">
        <v>4091079</v>
      </c>
      <c r="F13" s="8"/>
      <c r="G13" s="7">
        <v>2300</v>
      </c>
      <c r="H13" s="8"/>
      <c r="I13" s="7">
        <v>9409481700</v>
      </c>
      <c r="J13" s="8"/>
      <c r="K13" s="7">
        <v>1328397416</v>
      </c>
      <c r="L13" s="8"/>
      <c r="M13" s="7">
        <v>8081084284</v>
      </c>
      <c r="N13" s="8"/>
      <c r="O13" s="7">
        <v>9409481700</v>
      </c>
      <c r="P13" s="8"/>
      <c r="Q13" s="7">
        <v>1328397416</v>
      </c>
      <c r="R13" s="8"/>
      <c r="S13" s="7">
        <v>8081084284</v>
      </c>
      <c r="T13" s="8"/>
      <c r="U13" s="8"/>
    </row>
    <row r="14" spans="1:21">
      <c r="A14" s="2" t="s">
        <v>63</v>
      </c>
      <c r="C14" s="8" t="s">
        <v>162</v>
      </c>
      <c r="D14" s="8"/>
      <c r="E14" s="7">
        <v>503596</v>
      </c>
      <c r="F14" s="8"/>
      <c r="G14" s="7">
        <v>1500</v>
      </c>
      <c r="H14" s="8"/>
      <c r="I14" s="7">
        <v>755394000</v>
      </c>
      <c r="J14" s="8"/>
      <c r="K14" s="7">
        <v>96567692</v>
      </c>
      <c r="L14" s="8"/>
      <c r="M14" s="7">
        <v>658826308</v>
      </c>
      <c r="N14" s="8"/>
      <c r="O14" s="7">
        <v>755394000</v>
      </c>
      <c r="P14" s="8"/>
      <c r="Q14" s="7">
        <v>96567692</v>
      </c>
      <c r="R14" s="8"/>
      <c r="S14" s="7">
        <v>658826308</v>
      </c>
      <c r="T14" s="8"/>
      <c r="U14" s="8"/>
    </row>
    <row r="15" spans="1:21">
      <c r="A15" s="2" t="s">
        <v>88</v>
      </c>
      <c r="C15" s="8" t="s">
        <v>163</v>
      </c>
      <c r="D15" s="8"/>
      <c r="E15" s="7">
        <v>27355427</v>
      </c>
      <c r="F15" s="8"/>
      <c r="G15" s="7">
        <v>410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11215725070</v>
      </c>
      <c r="P15" s="8"/>
      <c r="Q15" s="7">
        <v>1416228600</v>
      </c>
      <c r="R15" s="8"/>
      <c r="S15" s="7">
        <v>9799496470</v>
      </c>
      <c r="T15" s="8"/>
      <c r="U15" s="8"/>
    </row>
    <row r="16" spans="1:21">
      <c r="A16" s="2" t="s">
        <v>67</v>
      </c>
      <c r="C16" s="8" t="s">
        <v>164</v>
      </c>
      <c r="D16" s="8"/>
      <c r="E16" s="7">
        <v>10968660</v>
      </c>
      <c r="F16" s="8"/>
      <c r="G16" s="7">
        <v>700</v>
      </c>
      <c r="H16" s="8"/>
      <c r="I16" s="7">
        <v>0</v>
      </c>
      <c r="J16" s="8"/>
      <c r="K16" s="7">
        <v>0</v>
      </c>
      <c r="L16" s="8"/>
      <c r="M16" s="7">
        <v>0</v>
      </c>
      <c r="N16" s="8"/>
      <c r="O16" s="7">
        <v>7678062000</v>
      </c>
      <c r="P16" s="8"/>
      <c r="Q16" s="7">
        <v>0</v>
      </c>
      <c r="R16" s="8"/>
      <c r="S16" s="7">
        <v>7678062000</v>
      </c>
      <c r="T16" s="8"/>
      <c r="U16" s="8"/>
    </row>
    <row r="17" spans="1:21">
      <c r="A17" s="2" t="s">
        <v>98</v>
      </c>
      <c r="C17" s="8" t="s">
        <v>98</v>
      </c>
      <c r="D17" s="8"/>
      <c r="E17" s="8" t="s">
        <v>98</v>
      </c>
      <c r="F17" s="8"/>
      <c r="G17" s="8" t="s">
        <v>98</v>
      </c>
      <c r="H17" s="8"/>
      <c r="I17" s="9">
        <f>SUM(I8:I16)</f>
        <v>54204909500</v>
      </c>
      <c r="J17" s="8"/>
      <c r="K17" s="9">
        <f>SUM(K8:K16)</f>
        <v>4221872061</v>
      </c>
      <c r="L17" s="8"/>
      <c r="M17" s="9">
        <f>SUM(M8:M16)</f>
        <v>49983037439</v>
      </c>
      <c r="N17" s="8"/>
      <c r="O17" s="9">
        <f>SUM(O8:O16)</f>
        <v>128986442320</v>
      </c>
      <c r="P17" s="8"/>
      <c r="Q17" s="9">
        <f>SUM(Q8:Q16)</f>
        <v>5638100661</v>
      </c>
      <c r="R17" s="8"/>
      <c r="S17" s="9">
        <f>SUM(S8:S16)</f>
        <v>123348341659</v>
      </c>
      <c r="T17" s="8"/>
      <c r="U17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topLeftCell="A13" workbookViewId="0">
      <selection activeCell="Q8" sqref="Q8:Q48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</row>
    <row r="4" spans="1:17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.75">
      <c r="A6" s="11" t="s">
        <v>3</v>
      </c>
      <c r="C6" s="11" t="s">
        <v>142</v>
      </c>
      <c r="D6" s="11" t="s">
        <v>142</v>
      </c>
      <c r="E6" s="11" t="s">
        <v>142</v>
      </c>
      <c r="F6" s="11" t="s">
        <v>142</v>
      </c>
      <c r="G6" s="11" t="s">
        <v>142</v>
      </c>
      <c r="H6" s="11" t="s">
        <v>142</v>
      </c>
      <c r="I6" s="11" t="s">
        <v>142</v>
      </c>
      <c r="K6" s="11" t="s">
        <v>143</v>
      </c>
      <c r="L6" s="11" t="s">
        <v>143</v>
      </c>
      <c r="M6" s="11" t="s">
        <v>143</v>
      </c>
      <c r="N6" s="11" t="s">
        <v>143</v>
      </c>
      <c r="O6" s="11" t="s">
        <v>143</v>
      </c>
      <c r="P6" s="11" t="s">
        <v>143</v>
      </c>
      <c r="Q6" s="11" t="s">
        <v>143</v>
      </c>
    </row>
    <row r="7" spans="1:17" ht="24.75">
      <c r="A7" s="11" t="s">
        <v>3</v>
      </c>
      <c r="C7" s="11" t="s">
        <v>7</v>
      </c>
      <c r="E7" s="11" t="s">
        <v>165</v>
      </c>
      <c r="G7" s="11" t="s">
        <v>166</v>
      </c>
      <c r="I7" s="11" t="s">
        <v>167</v>
      </c>
      <c r="K7" s="11" t="s">
        <v>7</v>
      </c>
      <c r="M7" s="11" t="s">
        <v>165</v>
      </c>
      <c r="O7" s="11" t="s">
        <v>166</v>
      </c>
      <c r="Q7" s="11" t="s">
        <v>167</v>
      </c>
    </row>
    <row r="8" spans="1:17">
      <c r="A8" s="2" t="s">
        <v>31</v>
      </c>
      <c r="C8" s="17">
        <v>10149014</v>
      </c>
      <c r="D8" s="17"/>
      <c r="E8" s="17">
        <v>165150829992</v>
      </c>
      <c r="F8" s="17"/>
      <c r="G8" s="17">
        <v>172111982875</v>
      </c>
      <c r="H8" s="17"/>
      <c r="I8" s="17">
        <f>E8-G8</f>
        <v>-6961152883</v>
      </c>
      <c r="J8" s="17"/>
      <c r="K8" s="17">
        <v>10149014</v>
      </c>
      <c r="L8" s="17"/>
      <c r="M8" s="17">
        <v>165150829992</v>
      </c>
      <c r="N8" s="17"/>
      <c r="O8" s="17">
        <v>190126184192</v>
      </c>
      <c r="P8" s="17"/>
      <c r="Q8" s="17">
        <f>M8-O8</f>
        <v>-24975354200</v>
      </c>
    </row>
    <row r="9" spans="1:17">
      <c r="A9" s="2" t="s">
        <v>37</v>
      </c>
      <c r="C9" s="17">
        <v>1716282</v>
      </c>
      <c r="D9" s="17"/>
      <c r="E9" s="17">
        <v>20762873385</v>
      </c>
      <c r="F9" s="17"/>
      <c r="G9" s="17">
        <v>21581787044</v>
      </c>
      <c r="H9" s="17"/>
      <c r="I9" s="17">
        <f t="shared" ref="I9:I48" si="0">E9-G9</f>
        <v>-818913659</v>
      </c>
      <c r="J9" s="17"/>
      <c r="K9" s="17">
        <v>1716282</v>
      </c>
      <c r="L9" s="17"/>
      <c r="M9" s="17">
        <v>20762873385</v>
      </c>
      <c r="N9" s="17"/>
      <c r="O9" s="17">
        <v>21747100867</v>
      </c>
      <c r="P9" s="17"/>
      <c r="Q9" s="17">
        <f t="shared" ref="Q9:Q48" si="1">M9-O9</f>
        <v>-984227482</v>
      </c>
    </row>
    <row r="10" spans="1:17">
      <c r="A10" s="2" t="s">
        <v>81</v>
      </c>
      <c r="C10" s="17">
        <v>18586166</v>
      </c>
      <c r="D10" s="17"/>
      <c r="E10" s="17">
        <v>138936348908</v>
      </c>
      <c r="F10" s="17"/>
      <c r="G10" s="17">
        <v>147065603365</v>
      </c>
      <c r="H10" s="17"/>
      <c r="I10" s="17">
        <f t="shared" si="0"/>
        <v>-8129254457</v>
      </c>
      <c r="J10" s="17"/>
      <c r="K10" s="17">
        <v>18586166</v>
      </c>
      <c r="L10" s="17"/>
      <c r="M10" s="17">
        <v>138936348908</v>
      </c>
      <c r="N10" s="17"/>
      <c r="O10" s="17">
        <v>164777441803</v>
      </c>
      <c r="P10" s="17"/>
      <c r="Q10" s="17">
        <f t="shared" si="1"/>
        <v>-25841092895</v>
      </c>
    </row>
    <row r="11" spans="1:17">
      <c r="A11" s="2" t="s">
        <v>87</v>
      </c>
      <c r="C11" s="17">
        <v>15092307</v>
      </c>
      <c r="D11" s="17"/>
      <c r="E11" s="17">
        <v>125721015140</v>
      </c>
      <c r="F11" s="17"/>
      <c r="G11" s="17">
        <v>127521316073</v>
      </c>
      <c r="H11" s="17"/>
      <c r="I11" s="17">
        <f t="shared" si="0"/>
        <v>-1800300933</v>
      </c>
      <c r="J11" s="17"/>
      <c r="K11" s="17">
        <v>15092307</v>
      </c>
      <c r="L11" s="17"/>
      <c r="M11" s="17">
        <v>125721015140</v>
      </c>
      <c r="N11" s="17"/>
      <c r="O11" s="17">
        <v>123677955387</v>
      </c>
      <c r="P11" s="17"/>
      <c r="Q11" s="17">
        <f t="shared" si="1"/>
        <v>2043059753</v>
      </c>
    </row>
    <row r="12" spans="1:17">
      <c r="A12" s="2" t="s">
        <v>73</v>
      </c>
      <c r="C12" s="17">
        <v>5679000</v>
      </c>
      <c r="D12" s="17"/>
      <c r="E12" s="17">
        <v>121372013925</v>
      </c>
      <c r="F12" s="17"/>
      <c r="G12" s="17">
        <v>126678511278</v>
      </c>
      <c r="H12" s="17"/>
      <c r="I12" s="17">
        <f t="shared" si="0"/>
        <v>-5306497353</v>
      </c>
      <c r="J12" s="17"/>
      <c r="K12" s="17">
        <v>5679000</v>
      </c>
      <c r="L12" s="17"/>
      <c r="M12" s="17">
        <v>121372013925</v>
      </c>
      <c r="N12" s="17"/>
      <c r="O12" s="17">
        <v>102381675596</v>
      </c>
      <c r="P12" s="17"/>
      <c r="Q12" s="17">
        <f t="shared" si="1"/>
        <v>18990338329</v>
      </c>
    </row>
    <row r="13" spans="1:17">
      <c r="A13" s="2" t="s">
        <v>49</v>
      </c>
      <c r="C13" s="17">
        <v>5120812</v>
      </c>
      <c r="D13" s="17"/>
      <c r="E13" s="17">
        <v>62611220973</v>
      </c>
      <c r="F13" s="17"/>
      <c r="G13" s="17">
        <v>65309102853</v>
      </c>
      <c r="H13" s="17"/>
      <c r="I13" s="17">
        <f t="shared" si="0"/>
        <v>-2697881880</v>
      </c>
      <c r="J13" s="17"/>
      <c r="K13" s="17">
        <v>5120812</v>
      </c>
      <c r="L13" s="17"/>
      <c r="M13" s="17">
        <v>62611220973</v>
      </c>
      <c r="N13" s="17"/>
      <c r="O13" s="17">
        <v>66713137133</v>
      </c>
      <c r="P13" s="17"/>
      <c r="Q13" s="17">
        <f t="shared" si="1"/>
        <v>-4101916160</v>
      </c>
    </row>
    <row r="14" spans="1:17">
      <c r="A14" s="2" t="s">
        <v>39</v>
      </c>
      <c r="C14" s="17">
        <v>101049883</v>
      </c>
      <c r="D14" s="17"/>
      <c r="E14" s="17">
        <v>159914228824</v>
      </c>
      <c r="F14" s="17"/>
      <c r="G14" s="17">
        <v>168661455343</v>
      </c>
      <c r="H14" s="17"/>
      <c r="I14" s="17">
        <f t="shared" si="0"/>
        <v>-8747226519</v>
      </c>
      <c r="J14" s="17"/>
      <c r="K14" s="17">
        <v>101049883</v>
      </c>
      <c r="L14" s="17"/>
      <c r="M14" s="17">
        <v>159914228824</v>
      </c>
      <c r="N14" s="17"/>
      <c r="O14" s="17">
        <v>194722850834</v>
      </c>
      <c r="P14" s="17"/>
      <c r="Q14" s="17">
        <f t="shared" si="1"/>
        <v>-34808622010</v>
      </c>
    </row>
    <row r="15" spans="1:17">
      <c r="A15" s="2" t="s">
        <v>53</v>
      </c>
      <c r="C15" s="17">
        <v>34755636</v>
      </c>
      <c r="D15" s="17"/>
      <c r="E15" s="17">
        <v>174817130226</v>
      </c>
      <c r="F15" s="17"/>
      <c r="G15" s="17">
        <v>185527270616</v>
      </c>
      <c r="H15" s="17"/>
      <c r="I15" s="17">
        <f t="shared" si="0"/>
        <v>-10710140390</v>
      </c>
      <c r="J15" s="17"/>
      <c r="K15" s="17">
        <v>34755636</v>
      </c>
      <c r="L15" s="17"/>
      <c r="M15" s="17">
        <v>174817130226</v>
      </c>
      <c r="N15" s="17"/>
      <c r="O15" s="17">
        <v>208184657221</v>
      </c>
      <c r="P15" s="17"/>
      <c r="Q15" s="17">
        <f t="shared" si="1"/>
        <v>-33367526995</v>
      </c>
    </row>
    <row r="16" spans="1:17">
      <c r="A16" s="2" t="s">
        <v>88</v>
      </c>
      <c r="C16" s="17">
        <v>28839730</v>
      </c>
      <c r="D16" s="17"/>
      <c r="E16" s="17">
        <v>119890134742</v>
      </c>
      <c r="F16" s="17"/>
      <c r="G16" s="17">
        <v>131630177938</v>
      </c>
      <c r="H16" s="17"/>
      <c r="I16" s="17">
        <f t="shared" si="0"/>
        <v>-11740043196</v>
      </c>
      <c r="J16" s="17"/>
      <c r="K16" s="17">
        <v>28839730</v>
      </c>
      <c r="L16" s="17"/>
      <c r="M16" s="17">
        <v>119890134742</v>
      </c>
      <c r="N16" s="17"/>
      <c r="O16" s="17">
        <v>152418748416</v>
      </c>
      <c r="P16" s="17"/>
      <c r="Q16" s="17">
        <f t="shared" si="1"/>
        <v>-32528613674</v>
      </c>
    </row>
    <row r="17" spans="1:17">
      <c r="A17" s="2" t="s">
        <v>67</v>
      </c>
      <c r="C17" s="17">
        <v>10968660</v>
      </c>
      <c r="D17" s="17"/>
      <c r="E17" s="17">
        <v>39066869562</v>
      </c>
      <c r="F17" s="17"/>
      <c r="G17" s="17">
        <v>41825428870</v>
      </c>
      <c r="H17" s="17"/>
      <c r="I17" s="17">
        <f t="shared" si="0"/>
        <v>-2758559308</v>
      </c>
      <c r="J17" s="17"/>
      <c r="K17" s="17">
        <v>10968660</v>
      </c>
      <c r="L17" s="17"/>
      <c r="M17" s="17">
        <v>39066869562</v>
      </c>
      <c r="N17" s="17"/>
      <c r="O17" s="17">
        <v>52222695427</v>
      </c>
      <c r="P17" s="17"/>
      <c r="Q17" s="17">
        <f t="shared" si="1"/>
        <v>-13155825865</v>
      </c>
    </row>
    <row r="18" spans="1:17">
      <c r="A18" s="2" t="s">
        <v>63</v>
      </c>
      <c r="C18" s="17">
        <v>503596</v>
      </c>
      <c r="D18" s="17"/>
      <c r="E18" s="17">
        <v>15273293911</v>
      </c>
      <c r="F18" s="17"/>
      <c r="G18" s="17">
        <v>16725032762</v>
      </c>
      <c r="H18" s="17"/>
      <c r="I18" s="17">
        <f t="shared" si="0"/>
        <v>-1451738851</v>
      </c>
      <c r="J18" s="17"/>
      <c r="K18" s="17">
        <v>503596</v>
      </c>
      <c r="L18" s="17"/>
      <c r="M18" s="17">
        <v>15273293911</v>
      </c>
      <c r="N18" s="17"/>
      <c r="O18" s="17">
        <v>16245114695</v>
      </c>
      <c r="P18" s="17"/>
      <c r="Q18" s="17">
        <f t="shared" si="1"/>
        <v>-971820784</v>
      </c>
    </row>
    <row r="19" spans="1:17">
      <c r="A19" s="2" t="s">
        <v>33</v>
      </c>
      <c r="C19" s="17">
        <v>4091079</v>
      </c>
      <c r="D19" s="17"/>
      <c r="E19" s="17">
        <v>72306585281</v>
      </c>
      <c r="F19" s="17"/>
      <c r="G19" s="17">
        <v>86418162948</v>
      </c>
      <c r="H19" s="17"/>
      <c r="I19" s="17">
        <f t="shared" si="0"/>
        <v>-14111577667</v>
      </c>
      <c r="J19" s="17"/>
      <c r="K19" s="17">
        <v>4091079</v>
      </c>
      <c r="L19" s="17"/>
      <c r="M19" s="17">
        <v>72306585281</v>
      </c>
      <c r="N19" s="17"/>
      <c r="O19" s="17">
        <v>82583156310</v>
      </c>
      <c r="P19" s="17"/>
      <c r="Q19" s="17">
        <f t="shared" si="1"/>
        <v>-10276571029</v>
      </c>
    </row>
    <row r="20" spans="1:17">
      <c r="A20" s="2" t="s">
        <v>51</v>
      </c>
      <c r="C20" s="17">
        <v>7000000</v>
      </c>
      <c r="D20" s="17"/>
      <c r="E20" s="17">
        <v>92128554000</v>
      </c>
      <c r="F20" s="17"/>
      <c r="G20" s="17">
        <v>94957504758</v>
      </c>
      <c r="H20" s="17"/>
      <c r="I20" s="17">
        <f t="shared" si="0"/>
        <v>-2828950758</v>
      </c>
      <c r="J20" s="17"/>
      <c r="K20" s="17">
        <v>7000000</v>
      </c>
      <c r="L20" s="17"/>
      <c r="M20" s="17">
        <v>92128554000</v>
      </c>
      <c r="N20" s="17"/>
      <c r="O20" s="17">
        <v>95365432192</v>
      </c>
      <c r="P20" s="17"/>
      <c r="Q20" s="17">
        <f t="shared" si="1"/>
        <v>-3236878192</v>
      </c>
    </row>
    <row r="21" spans="1:17">
      <c r="A21" s="2" t="s">
        <v>57</v>
      </c>
      <c r="C21" s="17">
        <v>1512114</v>
      </c>
      <c r="D21" s="17"/>
      <c r="E21" s="17">
        <v>70541277135</v>
      </c>
      <c r="F21" s="17"/>
      <c r="G21" s="17">
        <v>77395490298</v>
      </c>
      <c r="H21" s="17"/>
      <c r="I21" s="17">
        <f t="shared" si="0"/>
        <v>-6854213163</v>
      </c>
      <c r="J21" s="17"/>
      <c r="K21" s="17">
        <v>1512114</v>
      </c>
      <c r="L21" s="17"/>
      <c r="M21" s="17">
        <v>70541277135</v>
      </c>
      <c r="N21" s="17"/>
      <c r="O21" s="17">
        <v>72980981157</v>
      </c>
      <c r="P21" s="17"/>
      <c r="Q21" s="17">
        <f t="shared" si="1"/>
        <v>-2439704022</v>
      </c>
    </row>
    <row r="22" spans="1:17">
      <c r="A22" s="2" t="s">
        <v>93</v>
      </c>
      <c r="C22" s="17">
        <v>312500</v>
      </c>
      <c r="D22" s="17"/>
      <c r="E22" s="17">
        <v>2904489843</v>
      </c>
      <c r="F22" s="17"/>
      <c r="G22" s="17">
        <v>2443153869</v>
      </c>
      <c r="H22" s="17"/>
      <c r="I22" s="17">
        <f t="shared" si="0"/>
        <v>461335974</v>
      </c>
      <c r="J22" s="17"/>
      <c r="K22" s="17">
        <v>312500</v>
      </c>
      <c r="L22" s="17"/>
      <c r="M22" s="17">
        <v>2904489843</v>
      </c>
      <c r="N22" s="17"/>
      <c r="O22" s="17">
        <v>2443153869</v>
      </c>
      <c r="P22" s="17"/>
      <c r="Q22" s="17">
        <f t="shared" si="1"/>
        <v>461335974</v>
      </c>
    </row>
    <row r="23" spans="1:17">
      <c r="A23" s="2" t="s">
        <v>59</v>
      </c>
      <c r="C23" s="17">
        <v>4040848</v>
      </c>
      <c r="D23" s="17"/>
      <c r="E23" s="17">
        <v>120504148632</v>
      </c>
      <c r="F23" s="17"/>
      <c r="G23" s="17">
        <v>155604615268</v>
      </c>
      <c r="H23" s="17"/>
      <c r="I23" s="17">
        <f t="shared" si="0"/>
        <v>-35100466636</v>
      </c>
      <c r="J23" s="17"/>
      <c r="K23" s="17">
        <v>4040848</v>
      </c>
      <c r="L23" s="17"/>
      <c r="M23" s="17">
        <v>120504148632</v>
      </c>
      <c r="N23" s="17"/>
      <c r="O23" s="17">
        <v>138741667867</v>
      </c>
      <c r="P23" s="17"/>
      <c r="Q23" s="17">
        <f t="shared" si="1"/>
        <v>-18237519235</v>
      </c>
    </row>
    <row r="24" spans="1:17">
      <c r="A24" s="2" t="s">
        <v>23</v>
      </c>
      <c r="C24" s="17">
        <v>38213656</v>
      </c>
      <c r="D24" s="17"/>
      <c r="E24" s="17">
        <v>209304428954</v>
      </c>
      <c r="F24" s="17"/>
      <c r="G24" s="17">
        <v>218041274446</v>
      </c>
      <c r="H24" s="17"/>
      <c r="I24" s="17">
        <f t="shared" si="0"/>
        <v>-8736845492</v>
      </c>
      <c r="J24" s="17"/>
      <c r="K24" s="17">
        <v>38213656</v>
      </c>
      <c r="L24" s="17"/>
      <c r="M24" s="17">
        <v>209304428954</v>
      </c>
      <c r="N24" s="17"/>
      <c r="O24" s="17">
        <v>185436548845</v>
      </c>
      <c r="P24" s="17"/>
      <c r="Q24" s="17">
        <f t="shared" si="1"/>
        <v>23867880109</v>
      </c>
    </row>
    <row r="25" spans="1:17">
      <c r="A25" s="2" t="s">
        <v>83</v>
      </c>
      <c r="C25" s="17">
        <v>59687567</v>
      </c>
      <c r="D25" s="17"/>
      <c r="E25" s="17">
        <v>160138217710</v>
      </c>
      <c r="F25" s="17"/>
      <c r="G25" s="17">
        <v>178768599466</v>
      </c>
      <c r="H25" s="17"/>
      <c r="I25" s="17">
        <f t="shared" si="0"/>
        <v>-18630381756</v>
      </c>
      <c r="J25" s="17"/>
      <c r="K25" s="17">
        <v>59687567</v>
      </c>
      <c r="L25" s="17"/>
      <c r="M25" s="17">
        <v>160138217710</v>
      </c>
      <c r="N25" s="17"/>
      <c r="O25" s="17">
        <v>199995406601</v>
      </c>
      <c r="P25" s="17"/>
      <c r="Q25" s="17">
        <f t="shared" si="1"/>
        <v>-39857188891</v>
      </c>
    </row>
    <row r="26" spans="1:17">
      <c r="A26" s="2" t="s">
        <v>91</v>
      </c>
      <c r="C26" s="17">
        <v>21432999</v>
      </c>
      <c r="D26" s="17"/>
      <c r="E26" s="17">
        <v>103288931436</v>
      </c>
      <c r="F26" s="17"/>
      <c r="G26" s="17">
        <v>103842873725</v>
      </c>
      <c r="H26" s="17"/>
      <c r="I26" s="17">
        <f t="shared" si="0"/>
        <v>-553942289</v>
      </c>
      <c r="J26" s="17"/>
      <c r="K26" s="17">
        <v>21432999</v>
      </c>
      <c r="L26" s="17"/>
      <c r="M26" s="17">
        <v>103288931436</v>
      </c>
      <c r="N26" s="17"/>
      <c r="O26" s="17">
        <v>102705608560</v>
      </c>
      <c r="P26" s="17"/>
      <c r="Q26" s="17">
        <f t="shared" si="1"/>
        <v>583322876</v>
      </c>
    </row>
    <row r="27" spans="1:17">
      <c r="A27" s="2" t="s">
        <v>55</v>
      </c>
      <c r="C27" s="17">
        <v>6523000</v>
      </c>
      <c r="D27" s="17"/>
      <c r="E27" s="17">
        <v>125015147532</v>
      </c>
      <c r="F27" s="17"/>
      <c r="G27" s="17">
        <v>140706882855</v>
      </c>
      <c r="H27" s="17"/>
      <c r="I27" s="17">
        <f t="shared" si="0"/>
        <v>-15691735323</v>
      </c>
      <c r="J27" s="17"/>
      <c r="K27" s="17">
        <v>6523000</v>
      </c>
      <c r="L27" s="17"/>
      <c r="M27" s="17">
        <v>125015147532</v>
      </c>
      <c r="N27" s="17"/>
      <c r="O27" s="17">
        <v>150389072409</v>
      </c>
      <c r="P27" s="17"/>
      <c r="Q27" s="17">
        <f t="shared" si="1"/>
        <v>-25373924877</v>
      </c>
    </row>
    <row r="28" spans="1:17">
      <c r="A28" s="2" t="s">
        <v>17</v>
      </c>
      <c r="C28" s="17">
        <v>71690503</v>
      </c>
      <c r="D28" s="17"/>
      <c r="E28" s="17">
        <v>120222274383</v>
      </c>
      <c r="F28" s="17"/>
      <c r="G28" s="17">
        <v>126053038353</v>
      </c>
      <c r="H28" s="17"/>
      <c r="I28" s="17">
        <f t="shared" si="0"/>
        <v>-5830763970</v>
      </c>
      <c r="J28" s="17"/>
      <c r="K28" s="17">
        <v>71690503</v>
      </c>
      <c r="L28" s="17"/>
      <c r="M28" s="17">
        <v>120222274383</v>
      </c>
      <c r="N28" s="17"/>
      <c r="O28" s="17">
        <v>139731724948</v>
      </c>
      <c r="P28" s="17"/>
      <c r="Q28" s="17">
        <f t="shared" si="1"/>
        <v>-19509450565</v>
      </c>
    </row>
    <row r="29" spans="1:17">
      <c r="A29" s="2" t="s">
        <v>35</v>
      </c>
      <c r="C29" s="17">
        <v>1496857</v>
      </c>
      <c r="D29" s="17"/>
      <c r="E29" s="17">
        <v>39475332093</v>
      </c>
      <c r="F29" s="17"/>
      <c r="G29" s="17">
        <v>42927377719</v>
      </c>
      <c r="H29" s="17"/>
      <c r="I29" s="17">
        <f t="shared" si="0"/>
        <v>-3452045626</v>
      </c>
      <c r="J29" s="17"/>
      <c r="K29" s="17">
        <v>1496857</v>
      </c>
      <c r="L29" s="17"/>
      <c r="M29" s="17">
        <v>39475332093</v>
      </c>
      <c r="N29" s="17"/>
      <c r="O29" s="17">
        <v>49950502709</v>
      </c>
      <c r="P29" s="17"/>
      <c r="Q29" s="17">
        <f t="shared" si="1"/>
        <v>-10475170616</v>
      </c>
    </row>
    <row r="30" spans="1:17">
      <c r="A30" s="2" t="s">
        <v>79</v>
      </c>
      <c r="C30" s="17">
        <v>13393577</v>
      </c>
      <c r="D30" s="17"/>
      <c r="E30" s="17">
        <v>75622868031</v>
      </c>
      <c r="F30" s="17"/>
      <c r="G30" s="17">
        <v>78418783927</v>
      </c>
      <c r="H30" s="17"/>
      <c r="I30" s="17">
        <f t="shared" si="0"/>
        <v>-2795915896</v>
      </c>
      <c r="J30" s="17"/>
      <c r="K30" s="17">
        <v>13393577</v>
      </c>
      <c r="L30" s="17"/>
      <c r="M30" s="17">
        <v>75622868031</v>
      </c>
      <c r="N30" s="17"/>
      <c r="O30" s="17">
        <v>77924283570</v>
      </c>
      <c r="P30" s="17"/>
      <c r="Q30" s="17">
        <f t="shared" si="1"/>
        <v>-2301415539</v>
      </c>
    </row>
    <row r="31" spans="1:17">
      <c r="A31" s="2" t="s">
        <v>21</v>
      </c>
      <c r="C31" s="17">
        <v>67562551</v>
      </c>
      <c r="D31" s="17"/>
      <c r="E31" s="17">
        <v>144798154039</v>
      </c>
      <c r="F31" s="17"/>
      <c r="G31" s="17">
        <v>161118168617</v>
      </c>
      <c r="H31" s="17"/>
      <c r="I31" s="17">
        <f t="shared" si="0"/>
        <v>-16320014578</v>
      </c>
      <c r="J31" s="17"/>
      <c r="K31" s="17">
        <v>67562551</v>
      </c>
      <c r="L31" s="17"/>
      <c r="M31" s="17">
        <v>144798154039</v>
      </c>
      <c r="N31" s="17"/>
      <c r="O31" s="17">
        <v>156956266610</v>
      </c>
      <c r="P31" s="17"/>
      <c r="Q31" s="17">
        <f t="shared" si="1"/>
        <v>-12158112571</v>
      </c>
    </row>
    <row r="32" spans="1:17">
      <c r="A32" s="2" t="s">
        <v>45</v>
      </c>
      <c r="C32" s="17">
        <v>4650000</v>
      </c>
      <c r="D32" s="17"/>
      <c r="E32" s="17">
        <v>125634997350</v>
      </c>
      <c r="F32" s="17"/>
      <c r="G32" s="17">
        <v>130488446475</v>
      </c>
      <c r="H32" s="17"/>
      <c r="I32" s="17">
        <f t="shared" si="0"/>
        <v>-4853449125</v>
      </c>
      <c r="J32" s="17"/>
      <c r="K32" s="17">
        <v>4650000</v>
      </c>
      <c r="L32" s="17"/>
      <c r="M32" s="17">
        <v>125634997350</v>
      </c>
      <c r="N32" s="17"/>
      <c r="O32" s="17">
        <v>142879969680</v>
      </c>
      <c r="P32" s="17"/>
      <c r="Q32" s="17">
        <f t="shared" si="1"/>
        <v>-17244972330</v>
      </c>
    </row>
    <row r="33" spans="1:17">
      <c r="A33" s="2" t="s">
        <v>75</v>
      </c>
      <c r="C33" s="17">
        <v>56078504</v>
      </c>
      <c r="D33" s="17"/>
      <c r="E33" s="17">
        <v>269805010601</v>
      </c>
      <c r="F33" s="17"/>
      <c r="G33" s="17">
        <v>296541755860</v>
      </c>
      <c r="H33" s="17"/>
      <c r="I33" s="17">
        <f t="shared" si="0"/>
        <v>-26736745259</v>
      </c>
      <c r="J33" s="17"/>
      <c r="K33" s="17">
        <v>56078504</v>
      </c>
      <c r="L33" s="17"/>
      <c r="M33" s="17">
        <v>269805010601</v>
      </c>
      <c r="N33" s="17"/>
      <c r="O33" s="17">
        <v>279089446727</v>
      </c>
      <c r="P33" s="17"/>
      <c r="Q33" s="17">
        <f t="shared" si="1"/>
        <v>-9284436126</v>
      </c>
    </row>
    <row r="34" spans="1:17">
      <c r="A34" s="2" t="s">
        <v>29</v>
      </c>
      <c r="C34" s="17">
        <v>492473</v>
      </c>
      <c r="D34" s="17"/>
      <c r="E34" s="17">
        <v>4538061622</v>
      </c>
      <c r="F34" s="17"/>
      <c r="G34" s="17">
        <v>4430362210</v>
      </c>
      <c r="H34" s="17"/>
      <c r="I34" s="17">
        <f t="shared" si="0"/>
        <v>107699412</v>
      </c>
      <c r="J34" s="17"/>
      <c r="K34" s="17">
        <v>492473</v>
      </c>
      <c r="L34" s="17"/>
      <c r="M34" s="17">
        <v>4538061622</v>
      </c>
      <c r="N34" s="17"/>
      <c r="O34" s="17">
        <v>3651837987</v>
      </c>
      <c r="P34" s="17"/>
      <c r="Q34" s="17">
        <f t="shared" si="1"/>
        <v>886223635</v>
      </c>
    </row>
    <row r="35" spans="1:17">
      <c r="A35" s="2" t="s">
        <v>19</v>
      </c>
      <c r="C35" s="17">
        <v>32839011</v>
      </c>
      <c r="D35" s="17"/>
      <c r="E35" s="17">
        <v>64993445199</v>
      </c>
      <c r="F35" s="17"/>
      <c r="G35" s="17">
        <v>69857344412</v>
      </c>
      <c r="H35" s="17"/>
      <c r="I35" s="17">
        <f t="shared" si="0"/>
        <v>-4863899213</v>
      </c>
      <c r="J35" s="17"/>
      <c r="K35" s="17">
        <v>32839011</v>
      </c>
      <c r="L35" s="17"/>
      <c r="M35" s="17">
        <v>64993445199</v>
      </c>
      <c r="N35" s="17"/>
      <c r="O35" s="17">
        <v>75077920524</v>
      </c>
      <c r="P35" s="17"/>
      <c r="Q35" s="17">
        <f t="shared" si="1"/>
        <v>-10084475325</v>
      </c>
    </row>
    <row r="36" spans="1:17">
      <c r="A36" s="2" t="s">
        <v>41</v>
      </c>
      <c r="C36" s="17">
        <v>6252000</v>
      </c>
      <c r="D36" s="17"/>
      <c r="E36" s="17">
        <v>43379308188</v>
      </c>
      <c r="F36" s="17"/>
      <c r="G36" s="17">
        <v>46921744530</v>
      </c>
      <c r="H36" s="17"/>
      <c r="I36" s="17">
        <f t="shared" si="0"/>
        <v>-3542436342</v>
      </c>
      <c r="J36" s="17"/>
      <c r="K36" s="17">
        <v>6252000</v>
      </c>
      <c r="L36" s="17"/>
      <c r="M36" s="17">
        <v>43379308188</v>
      </c>
      <c r="N36" s="17"/>
      <c r="O36" s="17">
        <v>55523005172</v>
      </c>
      <c r="P36" s="17"/>
      <c r="Q36" s="17">
        <f t="shared" si="1"/>
        <v>-12143696984</v>
      </c>
    </row>
    <row r="37" spans="1:17">
      <c r="A37" s="2" t="s">
        <v>43</v>
      </c>
      <c r="C37" s="17">
        <v>224498955</v>
      </c>
      <c r="D37" s="17"/>
      <c r="E37" s="17">
        <v>228965429059</v>
      </c>
      <c r="F37" s="17"/>
      <c r="G37" s="17">
        <v>249352034027</v>
      </c>
      <c r="H37" s="17"/>
      <c r="I37" s="17">
        <f t="shared" si="0"/>
        <v>-20386604968</v>
      </c>
      <c r="J37" s="17"/>
      <c r="K37" s="17">
        <v>224498955</v>
      </c>
      <c r="L37" s="17"/>
      <c r="M37" s="17">
        <v>228965429059</v>
      </c>
      <c r="N37" s="17"/>
      <c r="O37" s="17">
        <v>266591659467</v>
      </c>
      <c r="P37" s="17"/>
      <c r="Q37" s="17">
        <f t="shared" si="1"/>
        <v>-37626230408</v>
      </c>
    </row>
    <row r="38" spans="1:17">
      <c r="A38" s="2" t="s">
        <v>65</v>
      </c>
      <c r="C38" s="17">
        <v>306282</v>
      </c>
      <c r="D38" s="17"/>
      <c r="E38" s="17">
        <v>1373265674523</v>
      </c>
      <c r="F38" s="17"/>
      <c r="G38" s="17">
        <v>1580374239928</v>
      </c>
      <c r="H38" s="17"/>
      <c r="I38" s="17">
        <f t="shared" si="0"/>
        <v>-207108565405</v>
      </c>
      <c r="J38" s="17"/>
      <c r="K38" s="17">
        <v>306282</v>
      </c>
      <c r="L38" s="17"/>
      <c r="M38" s="17">
        <v>1373265674523</v>
      </c>
      <c r="N38" s="17"/>
      <c r="O38" s="17">
        <v>1001488837610</v>
      </c>
      <c r="P38" s="17"/>
      <c r="Q38" s="17">
        <f t="shared" si="1"/>
        <v>371776836913</v>
      </c>
    </row>
    <row r="39" spans="1:17">
      <c r="A39" s="2" t="s">
        <v>25</v>
      </c>
      <c r="C39" s="17">
        <v>775410</v>
      </c>
      <c r="D39" s="17"/>
      <c r="E39" s="17">
        <v>114047022101</v>
      </c>
      <c r="F39" s="17"/>
      <c r="G39" s="17">
        <v>121030436674</v>
      </c>
      <c r="H39" s="17"/>
      <c r="I39" s="17">
        <f t="shared" si="0"/>
        <v>-6983414573</v>
      </c>
      <c r="J39" s="17"/>
      <c r="K39" s="17">
        <v>775410</v>
      </c>
      <c r="L39" s="17"/>
      <c r="M39" s="17">
        <v>114047022101</v>
      </c>
      <c r="N39" s="17"/>
      <c r="O39" s="17">
        <v>122243532582</v>
      </c>
      <c r="P39" s="17"/>
      <c r="Q39" s="17">
        <f t="shared" si="1"/>
        <v>-8196510481</v>
      </c>
    </row>
    <row r="40" spans="1:17">
      <c r="A40" s="2" t="s">
        <v>27</v>
      </c>
      <c r="C40" s="17">
        <v>16364311</v>
      </c>
      <c r="D40" s="17"/>
      <c r="E40" s="17">
        <v>90769543890</v>
      </c>
      <c r="F40" s="17"/>
      <c r="G40" s="17">
        <v>95324288028</v>
      </c>
      <c r="H40" s="17"/>
      <c r="I40" s="17">
        <f t="shared" si="0"/>
        <v>-4554744138</v>
      </c>
      <c r="J40" s="17"/>
      <c r="K40" s="17">
        <v>16364311</v>
      </c>
      <c r="L40" s="17"/>
      <c r="M40" s="17">
        <v>90769543890</v>
      </c>
      <c r="N40" s="17"/>
      <c r="O40" s="17">
        <v>88635015867</v>
      </c>
      <c r="P40" s="17"/>
      <c r="Q40" s="17">
        <f t="shared" si="1"/>
        <v>2134528023</v>
      </c>
    </row>
    <row r="41" spans="1:17">
      <c r="A41" s="2" t="s">
        <v>47</v>
      </c>
      <c r="C41" s="17">
        <v>4447007</v>
      </c>
      <c r="D41" s="17"/>
      <c r="E41" s="17">
        <v>45399020856</v>
      </c>
      <c r="F41" s="17"/>
      <c r="G41" s="17">
        <v>44426500448</v>
      </c>
      <c r="H41" s="17"/>
      <c r="I41" s="17">
        <f t="shared" si="0"/>
        <v>972520408</v>
      </c>
      <c r="J41" s="17"/>
      <c r="K41" s="17">
        <v>4447007</v>
      </c>
      <c r="L41" s="17"/>
      <c r="M41" s="17">
        <v>45399020856</v>
      </c>
      <c r="N41" s="17"/>
      <c r="O41" s="17">
        <v>39307741827</v>
      </c>
      <c r="P41" s="17"/>
      <c r="Q41" s="17">
        <f t="shared" si="1"/>
        <v>6091279029</v>
      </c>
    </row>
    <row r="42" spans="1:17">
      <c r="A42" s="2" t="s">
        <v>77</v>
      </c>
      <c r="C42" s="17">
        <v>17111041</v>
      </c>
      <c r="D42" s="17"/>
      <c r="E42" s="17">
        <v>189823010215</v>
      </c>
      <c r="F42" s="17"/>
      <c r="G42" s="17">
        <v>197307071550</v>
      </c>
      <c r="H42" s="17"/>
      <c r="I42" s="17">
        <f t="shared" si="0"/>
        <v>-7484061335</v>
      </c>
      <c r="J42" s="17"/>
      <c r="K42" s="17">
        <v>17111041</v>
      </c>
      <c r="L42" s="17"/>
      <c r="M42" s="17">
        <v>189823010215</v>
      </c>
      <c r="N42" s="17"/>
      <c r="O42" s="17">
        <v>202759086362</v>
      </c>
      <c r="P42" s="17"/>
      <c r="Q42" s="17">
        <f t="shared" si="1"/>
        <v>-12936076147</v>
      </c>
    </row>
    <row r="43" spans="1:17">
      <c r="A43" s="2" t="s">
        <v>96</v>
      </c>
      <c r="C43" s="17">
        <v>10000000</v>
      </c>
      <c r="D43" s="17"/>
      <c r="E43" s="17">
        <v>79126380000</v>
      </c>
      <c r="F43" s="17"/>
      <c r="G43" s="17">
        <v>92085376000</v>
      </c>
      <c r="H43" s="17"/>
      <c r="I43" s="17">
        <f t="shared" si="0"/>
        <v>-12958996000</v>
      </c>
      <c r="J43" s="17"/>
      <c r="K43" s="17">
        <v>10000000</v>
      </c>
      <c r="L43" s="17"/>
      <c r="M43" s="17">
        <v>79126380000</v>
      </c>
      <c r="N43" s="17"/>
      <c r="O43" s="17">
        <v>92085376000</v>
      </c>
      <c r="P43" s="17"/>
      <c r="Q43" s="17">
        <f t="shared" si="1"/>
        <v>-12958996000</v>
      </c>
    </row>
    <row r="44" spans="1:17">
      <c r="A44" s="2" t="s">
        <v>85</v>
      </c>
      <c r="C44" s="17">
        <v>68942327</v>
      </c>
      <c r="D44" s="17"/>
      <c r="E44" s="17">
        <v>108006621363</v>
      </c>
      <c r="F44" s="17"/>
      <c r="G44" s="17">
        <v>104371566170</v>
      </c>
      <c r="H44" s="17"/>
      <c r="I44" s="17">
        <f t="shared" si="0"/>
        <v>3635055193</v>
      </c>
      <c r="J44" s="17"/>
      <c r="K44" s="17">
        <v>68942327</v>
      </c>
      <c r="L44" s="17"/>
      <c r="M44" s="17">
        <v>108006621363</v>
      </c>
      <c r="N44" s="17"/>
      <c r="O44" s="17">
        <v>111411936896</v>
      </c>
      <c r="P44" s="17"/>
      <c r="Q44" s="17">
        <f t="shared" si="1"/>
        <v>-3405315533</v>
      </c>
    </row>
    <row r="45" spans="1:17">
      <c r="A45" s="2" t="s">
        <v>61</v>
      </c>
      <c r="C45" s="17">
        <v>2854838</v>
      </c>
      <c r="D45" s="17"/>
      <c r="E45" s="17">
        <v>153698048824</v>
      </c>
      <c r="F45" s="17"/>
      <c r="G45" s="17">
        <v>197556456814</v>
      </c>
      <c r="H45" s="17"/>
      <c r="I45" s="17">
        <f t="shared" si="0"/>
        <v>-43858407990</v>
      </c>
      <c r="J45" s="17"/>
      <c r="K45" s="17">
        <v>2854838</v>
      </c>
      <c r="L45" s="17"/>
      <c r="M45" s="17">
        <v>153698048824</v>
      </c>
      <c r="N45" s="17"/>
      <c r="O45" s="17">
        <v>187257935987</v>
      </c>
      <c r="P45" s="17"/>
      <c r="Q45" s="17">
        <f t="shared" si="1"/>
        <v>-33559887163</v>
      </c>
    </row>
    <row r="46" spans="1:17">
      <c r="A46" s="2" t="s">
        <v>69</v>
      </c>
      <c r="C46" s="17">
        <v>12331929</v>
      </c>
      <c r="D46" s="17"/>
      <c r="E46" s="17">
        <v>221266900105</v>
      </c>
      <c r="F46" s="17"/>
      <c r="G46" s="17">
        <v>243577468426</v>
      </c>
      <c r="H46" s="17"/>
      <c r="I46" s="17">
        <f t="shared" si="0"/>
        <v>-22310568321</v>
      </c>
      <c r="J46" s="17"/>
      <c r="K46" s="17">
        <v>12331929</v>
      </c>
      <c r="L46" s="17"/>
      <c r="M46" s="17">
        <v>221266900105</v>
      </c>
      <c r="N46" s="17"/>
      <c r="O46" s="17">
        <v>222339205640</v>
      </c>
      <c r="P46" s="17"/>
      <c r="Q46" s="17">
        <f t="shared" si="1"/>
        <v>-1072305535</v>
      </c>
    </row>
    <row r="47" spans="1:17">
      <c r="A47" s="2" t="s">
        <v>15</v>
      </c>
      <c r="C47" s="17">
        <v>84245315</v>
      </c>
      <c r="D47" s="17"/>
      <c r="E47" s="17">
        <v>276187894629</v>
      </c>
      <c r="F47" s="17"/>
      <c r="G47" s="17">
        <v>286990877772</v>
      </c>
      <c r="H47" s="17"/>
      <c r="I47" s="17">
        <f t="shared" si="0"/>
        <v>-10802983143</v>
      </c>
      <c r="J47" s="17"/>
      <c r="K47" s="17">
        <v>84245315</v>
      </c>
      <c r="L47" s="17"/>
      <c r="M47" s="17">
        <v>276187894629</v>
      </c>
      <c r="N47" s="17"/>
      <c r="O47" s="17">
        <v>314906638895</v>
      </c>
      <c r="P47" s="17"/>
      <c r="Q47" s="17">
        <f t="shared" si="1"/>
        <v>-38718744266</v>
      </c>
    </row>
    <row r="48" spans="1:17">
      <c r="A48" s="2" t="s">
        <v>71</v>
      </c>
      <c r="C48" s="17">
        <v>9000000</v>
      </c>
      <c r="D48" s="17"/>
      <c r="E48" s="17">
        <v>15056875350</v>
      </c>
      <c r="F48" s="17"/>
      <c r="G48" s="17">
        <v>19386957150</v>
      </c>
      <c r="H48" s="17"/>
      <c r="I48" s="17">
        <f t="shared" si="0"/>
        <v>-4330081800</v>
      </c>
      <c r="J48" s="17"/>
      <c r="K48" s="17">
        <v>9000000</v>
      </c>
      <c r="L48" s="17"/>
      <c r="M48" s="17">
        <v>15056875350</v>
      </c>
      <c r="N48" s="17"/>
      <c r="O48" s="17">
        <v>21895220811</v>
      </c>
      <c r="P48" s="17"/>
      <c r="Q48" s="17">
        <f t="shared" si="1"/>
        <v>-6838345461</v>
      </c>
    </row>
    <row r="49" spans="1:17">
      <c r="A49" s="2" t="s">
        <v>98</v>
      </c>
      <c r="C49" s="17" t="s">
        <v>98</v>
      </c>
      <c r="D49" s="17"/>
      <c r="E49" s="18">
        <f>SUM(E8:E48)</f>
        <v>5883729612532</v>
      </c>
      <c r="F49" s="17"/>
      <c r="G49" s="18">
        <f>SUM(G8:G48)</f>
        <v>6451356521740</v>
      </c>
      <c r="H49" s="17"/>
      <c r="I49" s="18">
        <f>SUM(I8:I48)</f>
        <v>-567626909208</v>
      </c>
      <c r="J49" s="17"/>
      <c r="K49" s="17" t="s">
        <v>98</v>
      </c>
      <c r="L49" s="17"/>
      <c r="M49" s="18">
        <f>SUM(M8:M48)</f>
        <v>5883729612532</v>
      </c>
      <c r="N49" s="17"/>
      <c r="O49" s="18">
        <f>SUM(O8:O48)</f>
        <v>5975565735252</v>
      </c>
      <c r="P49" s="17"/>
      <c r="Q49" s="18">
        <f>SUM(Q8:Q48)</f>
        <v>-91836122720</v>
      </c>
    </row>
    <row r="50" spans="1:17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8"/>
  <sheetViews>
    <sheetView rightToLeft="1" topLeftCell="A13" workbookViewId="0">
      <selection activeCell="M33" sqref="M33"/>
    </sheetView>
  </sheetViews>
  <sheetFormatPr defaultRowHeight="24"/>
  <cols>
    <col min="1" max="1" width="35.5703125" style="2" bestFit="1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2.42578125" style="2" bestFit="1" customWidth="1"/>
    <col min="20" max="16384" width="9.140625" style="2"/>
  </cols>
  <sheetData>
    <row r="2" spans="1:17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</row>
    <row r="4" spans="1:17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.75">
      <c r="A6" s="11" t="s">
        <v>3</v>
      </c>
      <c r="C6" s="11" t="s">
        <v>142</v>
      </c>
      <c r="D6" s="11" t="s">
        <v>142</v>
      </c>
      <c r="E6" s="11" t="s">
        <v>142</v>
      </c>
      <c r="F6" s="11" t="s">
        <v>142</v>
      </c>
      <c r="G6" s="11" t="s">
        <v>142</v>
      </c>
      <c r="H6" s="11" t="s">
        <v>142</v>
      </c>
      <c r="I6" s="11" t="s">
        <v>142</v>
      </c>
      <c r="K6" s="11" t="s">
        <v>143</v>
      </c>
      <c r="L6" s="11" t="s">
        <v>143</v>
      </c>
      <c r="M6" s="11" t="s">
        <v>143</v>
      </c>
      <c r="N6" s="11" t="s">
        <v>143</v>
      </c>
      <c r="O6" s="11" t="s">
        <v>143</v>
      </c>
      <c r="P6" s="11" t="s">
        <v>143</v>
      </c>
      <c r="Q6" s="11" t="s">
        <v>143</v>
      </c>
    </row>
    <row r="7" spans="1:17" ht="24.75">
      <c r="A7" s="11" t="s">
        <v>3</v>
      </c>
      <c r="C7" s="11" t="s">
        <v>7</v>
      </c>
      <c r="E7" s="11" t="s">
        <v>165</v>
      </c>
      <c r="G7" s="11" t="s">
        <v>166</v>
      </c>
      <c r="I7" s="11" t="s">
        <v>168</v>
      </c>
      <c r="K7" s="11" t="s">
        <v>7</v>
      </c>
      <c r="M7" s="11" t="s">
        <v>165</v>
      </c>
      <c r="O7" s="11" t="s">
        <v>166</v>
      </c>
      <c r="Q7" s="11" t="s">
        <v>168</v>
      </c>
    </row>
    <row r="8" spans="1:17">
      <c r="A8" s="2" t="s">
        <v>89</v>
      </c>
      <c r="C8" s="7">
        <v>572505</v>
      </c>
      <c r="D8" s="8"/>
      <c r="E8" s="7">
        <v>8821028546</v>
      </c>
      <c r="F8" s="8"/>
      <c r="G8" s="7">
        <v>7601346331</v>
      </c>
      <c r="H8" s="8"/>
      <c r="I8" s="7">
        <f>E8-G8</f>
        <v>1219682215</v>
      </c>
      <c r="J8" s="8"/>
      <c r="K8" s="7">
        <v>687004</v>
      </c>
      <c r="L8" s="8"/>
      <c r="M8" s="7">
        <v>18814225326</v>
      </c>
      <c r="N8" s="8"/>
      <c r="O8" s="7">
        <v>15202559888</v>
      </c>
      <c r="P8" s="8"/>
      <c r="Q8" s="7">
        <f>M8-O8</f>
        <v>3611665438</v>
      </c>
    </row>
    <row r="9" spans="1:17">
      <c r="A9" s="2" t="s">
        <v>51</v>
      </c>
      <c r="C9" s="7">
        <v>2596979</v>
      </c>
      <c r="D9" s="8"/>
      <c r="E9" s="7">
        <v>37696388411</v>
      </c>
      <c r="F9" s="8"/>
      <c r="G9" s="7">
        <v>35787911266</v>
      </c>
      <c r="H9" s="8"/>
      <c r="I9" s="7">
        <f t="shared" ref="I9:I29" si="0">E9-G9</f>
        <v>1908477145</v>
      </c>
      <c r="J9" s="8"/>
      <c r="K9" s="7">
        <v>3676954</v>
      </c>
      <c r="L9" s="8"/>
      <c r="M9" s="7">
        <v>53069612269</v>
      </c>
      <c r="N9" s="8"/>
      <c r="O9" s="7">
        <v>50467288486</v>
      </c>
      <c r="P9" s="8"/>
      <c r="Q9" s="7">
        <f t="shared" ref="Q9:Q29" si="1">M9-O9</f>
        <v>2602323783</v>
      </c>
    </row>
    <row r="10" spans="1:17">
      <c r="A10" s="2" t="s">
        <v>75</v>
      </c>
      <c r="C10" s="7">
        <v>28229806</v>
      </c>
      <c r="D10" s="8"/>
      <c r="E10" s="7">
        <v>151251785999</v>
      </c>
      <c r="F10" s="8"/>
      <c r="G10" s="7">
        <v>124821212844</v>
      </c>
      <c r="H10" s="8"/>
      <c r="I10" s="7">
        <f t="shared" si="0"/>
        <v>26430573155</v>
      </c>
      <c r="J10" s="8"/>
      <c r="K10" s="7">
        <v>36505598</v>
      </c>
      <c r="L10" s="8"/>
      <c r="M10" s="7">
        <v>193672287887</v>
      </c>
      <c r="N10" s="8"/>
      <c r="O10" s="7">
        <v>161413543469</v>
      </c>
      <c r="P10" s="8"/>
      <c r="Q10" s="7">
        <f t="shared" si="1"/>
        <v>32258744418</v>
      </c>
    </row>
    <row r="11" spans="1:17">
      <c r="A11" s="2" t="s">
        <v>95</v>
      </c>
      <c r="C11" s="7">
        <v>28774</v>
      </c>
      <c r="D11" s="8"/>
      <c r="E11" s="7">
        <v>221099618</v>
      </c>
      <c r="F11" s="8"/>
      <c r="G11" s="7">
        <v>216869282</v>
      </c>
      <c r="H11" s="8"/>
      <c r="I11" s="7">
        <f t="shared" si="0"/>
        <v>4230336</v>
      </c>
      <c r="J11" s="8"/>
      <c r="K11" s="7">
        <v>28774</v>
      </c>
      <c r="L11" s="8"/>
      <c r="M11" s="7">
        <v>221099618</v>
      </c>
      <c r="N11" s="8"/>
      <c r="O11" s="7">
        <v>216869282</v>
      </c>
      <c r="P11" s="8"/>
      <c r="Q11" s="7">
        <f t="shared" si="1"/>
        <v>4230336</v>
      </c>
    </row>
    <row r="12" spans="1:17">
      <c r="A12" s="2" t="s">
        <v>85</v>
      </c>
      <c r="C12" s="7">
        <v>7500000</v>
      </c>
      <c r="D12" s="8"/>
      <c r="E12" s="7">
        <v>12610711713</v>
      </c>
      <c r="F12" s="8"/>
      <c r="G12" s="7">
        <v>12142800104</v>
      </c>
      <c r="H12" s="8"/>
      <c r="I12" s="7">
        <f t="shared" si="0"/>
        <v>467911609</v>
      </c>
      <c r="J12" s="8"/>
      <c r="K12" s="7">
        <v>7500000</v>
      </c>
      <c r="L12" s="8"/>
      <c r="M12" s="7">
        <v>12610711713</v>
      </c>
      <c r="N12" s="8"/>
      <c r="O12" s="7">
        <v>12142800104</v>
      </c>
      <c r="P12" s="8"/>
      <c r="Q12" s="7">
        <f t="shared" si="1"/>
        <v>467911609</v>
      </c>
    </row>
    <row r="13" spans="1:17">
      <c r="A13" s="2" t="s">
        <v>49</v>
      </c>
      <c r="C13" s="7">
        <v>0</v>
      </c>
      <c r="D13" s="8"/>
      <c r="E13" s="7">
        <v>0</v>
      </c>
      <c r="F13" s="8"/>
      <c r="G13" s="7">
        <v>0</v>
      </c>
      <c r="H13" s="8"/>
      <c r="I13" s="7">
        <f t="shared" si="0"/>
        <v>0</v>
      </c>
      <c r="J13" s="8"/>
      <c r="K13" s="7">
        <v>9682557</v>
      </c>
      <c r="L13" s="8"/>
      <c r="M13" s="7">
        <v>108798655868</v>
      </c>
      <c r="N13" s="8"/>
      <c r="O13" s="7">
        <v>103973309622</v>
      </c>
      <c r="P13" s="8"/>
      <c r="Q13" s="7">
        <f t="shared" si="1"/>
        <v>4825346246</v>
      </c>
    </row>
    <row r="14" spans="1:17">
      <c r="A14" s="2" t="s">
        <v>169</v>
      </c>
      <c r="C14" s="7">
        <v>0</v>
      </c>
      <c r="D14" s="8"/>
      <c r="E14" s="7">
        <v>0</v>
      </c>
      <c r="F14" s="8"/>
      <c r="G14" s="7">
        <v>0</v>
      </c>
      <c r="H14" s="8"/>
      <c r="I14" s="7">
        <f t="shared" si="0"/>
        <v>0</v>
      </c>
      <c r="J14" s="8"/>
      <c r="K14" s="7">
        <v>10000000</v>
      </c>
      <c r="L14" s="8"/>
      <c r="M14" s="7">
        <v>177164255500</v>
      </c>
      <c r="N14" s="8"/>
      <c r="O14" s="7">
        <v>177164255500</v>
      </c>
      <c r="P14" s="8"/>
      <c r="Q14" s="7">
        <f t="shared" si="1"/>
        <v>0</v>
      </c>
    </row>
    <row r="15" spans="1:17">
      <c r="A15" s="2" t="s">
        <v>23</v>
      </c>
      <c r="C15" s="7">
        <v>0</v>
      </c>
      <c r="D15" s="8"/>
      <c r="E15" s="7">
        <v>0</v>
      </c>
      <c r="F15" s="8"/>
      <c r="G15" s="7">
        <v>0</v>
      </c>
      <c r="H15" s="8"/>
      <c r="I15" s="7">
        <f t="shared" si="0"/>
        <v>0</v>
      </c>
      <c r="J15" s="8"/>
      <c r="K15" s="7">
        <v>10000000</v>
      </c>
      <c r="L15" s="8"/>
      <c r="M15" s="7">
        <v>57541526727</v>
      </c>
      <c r="N15" s="8"/>
      <c r="O15" s="7">
        <v>48526251683</v>
      </c>
      <c r="P15" s="8"/>
      <c r="Q15" s="7">
        <f t="shared" si="1"/>
        <v>9015275044</v>
      </c>
    </row>
    <row r="16" spans="1:17">
      <c r="A16" s="2" t="s">
        <v>170</v>
      </c>
      <c r="C16" s="7">
        <v>0</v>
      </c>
      <c r="D16" s="8"/>
      <c r="E16" s="7">
        <v>0</v>
      </c>
      <c r="F16" s="8"/>
      <c r="G16" s="7">
        <v>0</v>
      </c>
      <c r="H16" s="8"/>
      <c r="I16" s="7">
        <f t="shared" si="0"/>
        <v>0</v>
      </c>
      <c r="J16" s="8"/>
      <c r="K16" s="7">
        <v>2000000</v>
      </c>
      <c r="L16" s="8"/>
      <c r="M16" s="7">
        <v>24925688388</v>
      </c>
      <c r="N16" s="8"/>
      <c r="O16" s="7">
        <v>17037455976</v>
      </c>
      <c r="P16" s="8"/>
      <c r="Q16" s="7">
        <f t="shared" si="1"/>
        <v>7888232412</v>
      </c>
    </row>
    <row r="17" spans="1:19">
      <c r="A17" s="2" t="s">
        <v>21</v>
      </c>
      <c r="C17" s="7">
        <v>0</v>
      </c>
      <c r="D17" s="8"/>
      <c r="E17" s="7">
        <v>0</v>
      </c>
      <c r="F17" s="8"/>
      <c r="G17" s="7">
        <v>0</v>
      </c>
      <c r="H17" s="8"/>
      <c r="I17" s="7">
        <f t="shared" si="0"/>
        <v>0</v>
      </c>
      <c r="J17" s="8"/>
      <c r="K17" s="7">
        <v>7000001</v>
      </c>
      <c r="L17" s="8"/>
      <c r="M17" s="7">
        <v>16977205585</v>
      </c>
      <c r="N17" s="8"/>
      <c r="O17" s="7">
        <v>16261878901</v>
      </c>
      <c r="P17" s="8"/>
      <c r="Q17" s="7">
        <f t="shared" si="1"/>
        <v>715326684</v>
      </c>
    </row>
    <row r="18" spans="1:19">
      <c r="A18" s="2" t="s">
        <v>29</v>
      </c>
      <c r="C18" s="7">
        <v>0</v>
      </c>
      <c r="D18" s="8"/>
      <c r="E18" s="7">
        <v>0</v>
      </c>
      <c r="F18" s="8"/>
      <c r="G18" s="7">
        <v>0</v>
      </c>
      <c r="H18" s="8"/>
      <c r="I18" s="7">
        <f t="shared" si="0"/>
        <v>0</v>
      </c>
      <c r="J18" s="8"/>
      <c r="K18" s="7">
        <v>4447007</v>
      </c>
      <c r="L18" s="8"/>
      <c r="M18" s="7">
        <v>34860734827</v>
      </c>
      <c r="N18" s="8"/>
      <c r="O18" s="7">
        <v>34860734827</v>
      </c>
      <c r="P18" s="8"/>
      <c r="Q18" s="7">
        <f t="shared" si="1"/>
        <v>0</v>
      </c>
    </row>
    <row r="19" spans="1:19">
      <c r="A19" s="2" t="s">
        <v>19</v>
      </c>
      <c r="C19" s="7">
        <v>0</v>
      </c>
      <c r="D19" s="8"/>
      <c r="E19" s="7">
        <v>0</v>
      </c>
      <c r="F19" s="8"/>
      <c r="G19" s="7">
        <v>0</v>
      </c>
      <c r="H19" s="8"/>
      <c r="I19" s="7">
        <f t="shared" si="0"/>
        <v>0</v>
      </c>
      <c r="J19" s="8"/>
      <c r="K19" s="7">
        <v>1</v>
      </c>
      <c r="L19" s="8"/>
      <c r="M19" s="7">
        <v>1</v>
      </c>
      <c r="N19" s="8"/>
      <c r="O19" s="7">
        <v>2286</v>
      </c>
      <c r="P19" s="8"/>
      <c r="Q19" s="7">
        <f t="shared" si="1"/>
        <v>-2285</v>
      </c>
    </row>
    <row r="20" spans="1:19">
      <c r="A20" s="2" t="s">
        <v>43</v>
      </c>
      <c r="C20" s="7">
        <v>0</v>
      </c>
      <c r="D20" s="8"/>
      <c r="E20" s="7">
        <v>0</v>
      </c>
      <c r="F20" s="8"/>
      <c r="G20" s="7">
        <v>0</v>
      </c>
      <c r="H20" s="8"/>
      <c r="I20" s="7">
        <f t="shared" si="0"/>
        <v>0</v>
      </c>
      <c r="J20" s="8"/>
      <c r="K20" s="7">
        <v>14200000</v>
      </c>
      <c r="L20" s="8"/>
      <c r="M20" s="7">
        <v>16190979203</v>
      </c>
      <c r="N20" s="8"/>
      <c r="O20" s="7">
        <v>17284945663</v>
      </c>
      <c r="P20" s="8"/>
      <c r="Q20" s="7">
        <f t="shared" si="1"/>
        <v>-1093966460</v>
      </c>
    </row>
    <row r="21" spans="1:19">
      <c r="A21" s="2" t="s">
        <v>65</v>
      </c>
      <c r="C21" s="7">
        <v>0</v>
      </c>
      <c r="D21" s="8"/>
      <c r="E21" s="7">
        <v>0</v>
      </c>
      <c r="F21" s="8"/>
      <c r="G21" s="7">
        <v>0</v>
      </c>
      <c r="H21" s="8"/>
      <c r="I21" s="7">
        <f t="shared" si="0"/>
        <v>0</v>
      </c>
      <c r="J21" s="8"/>
      <c r="K21" s="7">
        <v>21000</v>
      </c>
      <c r="L21" s="8"/>
      <c r="M21" s="7">
        <v>79951754160</v>
      </c>
      <c r="N21" s="8"/>
      <c r="O21" s="7">
        <v>68510697925</v>
      </c>
      <c r="P21" s="8"/>
      <c r="Q21" s="7">
        <f t="shared" si="1"/>
        <v>11441056235</v>
      </c>
    </row>
    <row r="22" spans="1:19">
      <c r="A22" s="2" t="s">
        <v>27</v>
      </c>
      <c r="C22" s="7">
        <v>0</v>
      </c>
      <c r="D22" s="8"/>
      <c r="E22" s="7">
        <v>0</v>
      </c>
      <c r="F22" s="8"/>
      <c r="G22" s="7">
        <v>0</v>
      </c>
      <c r="H22" s="8"/>
      <c r="I22" s="7">
        <f t="shared" si="0"/>
        <v>0</v>
      </c>
      <c r="J22" s="8"/>
      <c r="K22" s="7">
        <v>3000000</v>
      </c>
      <c r="L22" s="8"/>
      <c r="M22" s="7">
        <v>17895018935</v>
      </c>
      <c r="N22" s="8"/>
      <c r="O22" s="7">
        <v>16249083000</v>
      </c>
      <c r="P22" s="8"/>
      <c r="Q22" s="7">
        <f t="shared" si="1"/>
        <v>1645935935</v>
      </c>
    </row>
    <row r="23" spans="1:19">
      <c r="A23" s="2" t="s">
        <v>171</v>
      </c>
      <c r="C23" s="7">
        <v>0</v>
      </c>
      <c r="D23" s="8"/>
      <c r="E23" s="7">
        <v>0</v>
      </c>
      <c r="F23" s="8"/>
      <c r="G23" s="7">
        <v>0</v>
      </c>
      <c r="H23" s="8"/>
      <c r="I23" s="7">
        <f t="shared" si="0"/>
        <v>0</v>
      </c>
      <c r="J23" s="8"/>
      <c r="K23" s="7">
        <v>7500000</v>
      </c>
      <c r="L23" s="8"/>
      <c r="M23" s="7">
        <v>50249105176</v>
      </c>
      <c r="N23" s="8"/>
      <c r="O23" s="7">
        <v>50249105176</v>
      </c>
      <c r="P23" s="8"/>
      <c r="Q23" s="7">
        <f t="shared" si="1"/>
        <v>0</v>
      </c>
    </row>
    <row r="24" spans="1:19">
      <c r="A24" s="2" t="s">
        <v>172</v>
      </c>
      <c r="C24" s="7">
        <v>0</v>
      </c>
      <c r="D24" s="8"/>
      <c r="E24" s="7">
        <v>0</v>
      </c>
      <c r="F24" s="8"/>
      <c r="G24" s="7">
        <v>0</v>
      </c>
      <c r="H24" s="8"/>
      <c r="I24" s="7">
        <f t="shared" si="0"/>
        <v>0</v>
      </c>
      <c r="J24" s="8"/>
      <c r="K24" s="7">
        <v>240000</v>
      </c>
      <c r="L24" s="8"/>
      <c r="M24" s="7">
        <v>22234932804</v>
      </c>
      <c r="N24" s="8"/>
      <c r="O24" s="7">
        <v>15401812154</v>
      </c>
      <c r="P24" s="8"/>
      <c r="Q24" s="7">
        <f t="shared" si="1"/>
        <v>6833120650</v>
      </c>
    </row>
    <row r="25" spans="1:19">
      <c r="A25" s="2" t="s">
        <v>69</v>
      </c>
      <c r="C25" s="7">
        <v>0</v>
      </c>
      <c r="D25" s="8"/>
      <c r="E25" s="7">
        <v>0</v>
      </c>
      <c r="F25" s="8"/>
      <c r="G25" s="7">
        <v>0</v>
      </c>
      <c r="H25" s="8"/>
      <c r="I25" s="7">
        <f t="shared" si="0"/>
        <v>0</v>
      </c>
      <c r="J25" s="8"/>
      <c r="K25" s="7">
        <v>700000</v>
      </c>
      <c r="L25" s="8"/>
      <c r="M25" s="7">
        <v>14544338805</v>
      </c>
      <c r="N25" s="8"/>
      <c r="O25" s="7">
        <v>12620689263</v>
      </c>
      <c r="P25" s="8"/>
      <c r="Q25" s="7">
        <f t="shared" si="1"/>
        <v>1923649542</v>
      </c>
    </row>
    <row r="26" spans="1:19">
      <c r="A26" s="2" t="s">
        <v>173</v>
      </c>
      <c r="C26" s="7">
        <v>0</v>
      </c>
      <c r="D26" s="8"/>
      <c r="E26" s="7">
        <v>0</v>
      </c>
      <c r="F26" s="8"/>
      <c r="G26" s="7">
        <v>0</v>
      </c>
      <c r="H26" s="8"/>
      <c r="I26" s="7">
        <f t="shared" si="0"/>
        <v>0</v>
      </c>
      <c r="J26" s="8"/>
      <c r="K26" s="7">
        <v>859653</v>
      </c>
      <c r="L26" s="8"/>
      <c r="M26" s="7">
        <v>3234426615</v>
      </c>
      <c r="N26" s="8"/>
      <c r="O26" s="7">
        <v>2817545013</v>
      </c>
      <c r="P26" s="8"/>
      <c r="Q26" s="7">
        <f t="shared" si="1"/>
        <v>416881602</v>
      </c>
    </row>
    <row r="27" spans="1:19">
      <c r="A27" s="2" t="s">
        <v>109</v>
      </c>
      <c r="C27" s="7">
        <v>139883</v>
      </c>
      <c r="D27" s="8"/>
      <c r="E27" s="7">
        <v>132298466951</v>
      </c>
      <c r="F27" s="8"/>
      <c r="G27" s="7">
        <v>130036993983</v>
      </c>
      <c r="H27" s="8"/>
      <c r="I27" s="7">
        <f t="shared" si="0"/>
        <v>2261472968</v>
      </c>
      <c r="J27" s="8"/>
      <c r="K27" s="7">
        <v>192564</v>
      </c>
      <c r="L27" s="8"/>
      <c r="M27" s="7">
        <v>181292345052</v>
      </c>
      <c r="N27" s="8"/>
      <c r="O27" s="7">
        <v>178992708870</v>
      </c>
      <c r="P27" s="8"/>
      <c r="Q27" s="7">
        <f t="shared" si="1"/>
        <v>2299636182</v>
      </c>
    </row>
    <row r="28" spans="1:19">
      <c r="A28" s="2" t="s">
        <v>149</v>
      </c>
      <c r="C28" s="7">
        <v>0</v>
      </c>
      <c r="D28" s="8"/>
      <c r="E28" s="7">
        <v>0</v>
      </c>
      <c r="F28" s="8"/>
      <c r="G28" s="7">
        <v>0</v>
      </c>
      <c r="H28" s="8"/>
      <c r="I28" s="7">
        <f t="shared" si="0"/>
        <v>0</v>
      </c>
      <c r="J28" s="8"/>
      <c r="K28" s="7">
        <v>520064</v>
      </c>
      <c r="L28" s="8"/>
      <c r="M28" s="7">
        <v>466589930347</v>
      </c>
      <c r="N28" s="8"/>
      <c r="O28" s="7">
        <v>463787072000</v>
      </c>
      <c r="P28" s="8"/>
      <c r="Q28" s="7">
        <f t="shared" si="1"/>
        <v>2802858347</v>
      </c>
    </row>
    <row r="29" spans="1:19">
      <c r="A29" s="2" t="s">
        <v>174</v>
      </c>
      <c r="C29" s="7">
        <v>0</v>
      </c>
      <c r="D29" s="8"/>
      <c r="E29" s="7">
        <v>0</v>
      </c>
      <c r="F29" s="8"/>
      <c r="G29" s="7">
        <v>0</v>
      </c>
      <c r="H29" s="8"/>
      <c r="I29" s="7">
        <f t="shared" si="0"/>
        <v>0</v>
      </c>
      <c r="J29" s="8"/>
      <c r="K29" s="7">
        <v>312637</v>
      </c>
      <c r="L29" s="8"/>
      <c r="M29" s="7">
        <v>308973855955</v>
      </c>
      <c r="N29" s="8"/>
      <c r="O29" s="7">
        <v>300019587460</v>
      </c>
      <c r="P29" s="8"/>
      <c r="Q29" s="7">
        <f t="shared" si="1"/>
        <v>8954268495</v>
      </c>
    </row>
    <row r="30" spans="1:19">
      <c r="A30" s="2" t="s">
        <v>269</v>
      </c>
      <c r="C30" s="7"/>
      <c r="D30" s="8"/>
      <c r="E30" s="7"/>
      <c r="F30" s="8"/>
      <c r="G30" s="7"/>
      <c r="H30" s="8"/>
      <c r="I30" s="7"/>
      <c r="J30" s="8"/>
      <c r="K30" s="7"/>
      <c r="L30" s="8"/>
      <c r="M30" s="7">
        <v>-14361002</v>
      </c>
      <c r="N30" s="8"/>
      <c r="O30" s="7">
        <v>0</v>
      </c>
      <c r="P30" s="8"/>
      <c r="Q30" s="7">
        <f>M30-O30</f>
        <v>-14361002</v>
      </c>
      <c r="S30" s="4"/>
    </row>
    <row r="31" spans="1:19">
      <c r="A31" s="2" t="s">
        <v>270</v>
      </c>
      <c r="C31" s="7"/>
      <c r="D31" s="8"/>
      <c r="E31" s="7"/>
      <c r="F31" s="8"/>
      <c r="G31" s="7"/>
      <c r="H31" s="8"/>
      <c r="I31" s="7"/>
      <c r="J31" s="8"/>
      <c r="K31" s="7"/>
      <c r="L31" s="8"/>
      <c r="M31" s="7">
        <v>239949040</v>
      </c>
      <c r="N31" s="8"/>
      <c r="O31" s="7">
        <v>0</v>
      </c>
      <c r="P31" s="8"/>
      <c r="Q31" s="7">
        <f>M31-O31</f>
        <v>239949040</v>
      </c>
      <c r="S31" s="4"/>
    </row>
    <row r="32" spans="1:19">
      <c r="A32" s="2" t="s">
        <v>98</v>
      </c>
      <c r="C32" s="8" t="s">
        <v>98</v>
      </c>
      <c r="D32" s="8"/>
      <c r="E32" s="9">
        <f>SUM(E8:E29)</f>
        <v>342899481238</v>
      </c>
      <c r="F32" s="8"/>
      <c r="G32" s="9">
        <f>SUM(G8:G29)</f>
        <v>310607133810</v>
      </c>
      <c r="H32" s="8"/>
      <c r="I32" s="9">
        <f>SUM(I8:I29)</f>
        <v>32292347428</v>
      </c>
      <c r="J32" s="8"/>
      <c r="K32" s="8" t="s">
        <v>98</v>
      </c>
      <c r="L32" s="8"/>
      <c r="M32" s="9">
        <f>SUM(M8:M31)</f>
        <v>1860038278799</v>
      </c>
      <c r="N32" s="8"/>
      <c r="O32" s="9">
        <f>SUM(O8:O31)</f>
        <v>1763200196548</v>
      </c>
      <c r="P32" s="8"/>
      <c r="Q32" s="9">
        <f>SUM(Q8:Q31)</f>
        <v>96838082251</v>
      </c>
    </row>
    <row r="34" spans="17:17">
      <c r="Q34" s="4"/>
    </row>
    <row r="35" spans="17:17">
      <c r="Q35" s="4"/>
    </row>
    <row r="36" spans="17:17">
      <c r="Q36" s="4"/>
    </row>
    <row r="37" spans="17:17">
      <c r="Q37" s="4"/>
    </row>
    <row r="38" spans="17:17">
      <c r="Q3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9"/>
  <sheetViews>
    <sheetView rightToLeft="1" topLeftCell="A46" workbookViewId="0">
      <selection activeCell="O61" sqref="O61"/>
    </sheetView>
  </sheetViews>
  <sheetFormatPr defaultRowHeight="24"/>
  <cols>
    <col min="1" max="1" width="35.5703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1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  <c r="R3" s="12" t="s">
        <v>140</v>
      </c>
      <c r="S3" s="12" t="s">
        <v>140</v>
      </c>
      <c r="T3" s="12" t="s">
        <v>140</v>
      </c>
      <c r="U3" s="12" t="s">
        <v>140</v>
      </c>
    </row>
    <row r="4" spans="1:21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6" spans="1:21" ht="24.75">
      <c r="A6" s="11" t="s">
        <v>3</v>
      </c>
      <c r="C6" s="11" t="s">
        <v>142</v>
      </c>
      <c r="D6" s="11" t="s">
        <v>142</v>
      </c>
      <c r="E6" s="11" t="s">
        <v>142</v>
      </c>
      <c r="F6" s="11" t="s">
        <v>142</v>
      </c>
      <c r="G6" s="11" t="s">
        <v>142</v>
      </c>
      <c r="H6" s="11" t="s">
        <v>142</v>
      </c>
      <c r="I6" s="11" t="s">
        <v>142</v>
      </c>
      <c r="J6" s="11" t="s">
        <v>142</v>
      </c>
      <c r="K6" s="11" t="s">
        <v>142</v>
      </c>
      <c r="M6" s="11" t="s">
        <v>143</v>
      </c>
      <c r="N6" s="11" t="s">
        <v>143</v>
      </c>
      <c r="O6" s="11" t="s">
        <v>143</v>
      </c>
      <c r="P6" s="11" t="s">
        <v>143</v>
      </c>
      <c r="Q6" s="11" t="s">
        <v>143</v>
      </c>
      <c r="R6" s="11" t="s">
        <v>143</v>
      </c>
      <c r="S6" s="11" t="s">
        <v>143</v>
      </c>
      <c r="T6" s="11" t="s">
        <v>143</v>
      </c>
      <c r="U6" s="11" t="s">
        <v>143</v>
      </c>
    </row>
    <row r="7" spans="1:21" ht="24.75">
      <c r="A7" s="11" t="s">
        <v>3</v>
      </c>
      <c r="C7" s="11" t="s">
        <v>175</v>
      </c>
      <c r="E7" s="11" t="s">
        <v>176</v>
      </c>
      <c r="G7" s="11" t="s">
        <v>177</v>
      </c>
      <c r="I7" s="11" t="s">
        <v>119</v>
      </c>
      <c r="K7" s="11" t="s">
        <v>178</v>
      </c>
      <c r="M7" s="11" t="s">
        <v>175</v>
      </c>
      <c r="O7" s="11" t="s">
        <v>176</v>
      </c>
      <c r="Q7" s="11" t="s">
        <v>177</v>
      </c>
      <c r="S7" s="11" t="s">
        <v>119</v>
      </c>
      <c r="U7" s="11" t="s">
        <v>178</v>
      </c>
    </row>
    <row r="8" spans="1:21">
      <c r="A8" s="2" t="s">
        <v>89</v>
      </c>
      <c r="C8" s="17">
        <v>0</v>
      </c>
      <c r="D8" s="17"/>
      <c r="E8" s="17">
        <v>0</v>
      </c>
      <c r="F8" s="17"/>
      <c r="G8" s="17">
        <v>1219682215</v>
      </c>
      <c r="H8" s="17"/>
      <c r="I8" s="17">
        <f>C8+E8+G8</f>
        <v>1219682215</v>
      </c>
      <c r="K8" s="2" t="s">
        <v>179</v>
      </c>
      <c r="M8" s="17">
        <v>0</v>
      </c>
      <c r="N8" s="17"/>
      <c r="O8" s="17">
        <v>0</v>
      </c>
      <c r="P8" s="17"/>
      <c r="Q8" s="17">
        <v>3611665438</v>
      </c>
      <c r="R8" s="17"/>
      <c r="S8" s="17">
        <f>M8+O8+Q8</f>
        <v>3611665438</v>
      </c>
      <c r="U8" s="2" t="s">
        <v>180</v>
      </c>
    </row>
    <row r="9" spans="1:21">
      <c r="A9" s="2" t="s">
        <v>51</v>
      </c>
      <c r="C9" s="17">
        <v>0</v>
      </c>
      <c r="D9" s="17"/>
      <c r="E9" s="17">
        <v>-2828950758</v>
      </c>
      <c r="F9" s="17"/>
      <c r="G9" s="17">
        <v>1908477145</v>
      </c>
      <c r="H9" s="17"/>
      <c r="I9" s="17">
        <f t="shared" ref="I9:I56" si="0">C9+E9+G9</f>
        <v>-920473613</v>
      </c>
      <c r="K9" s="2" t="s">
        <v>181</v>
      </c>
      <c r="M9" s="17">
        <v>0</v>
      </c>
      <c r="N9" s="17"/>
      <c r="O9" s="17">
        <v>-3236878192</v>
      </c>
      <c r="P9" s="17"/>
      <c r="Q9" s="17">
        <v>2602323783</v>
      </c>
      <c r="R9" s="17"/>
      <c r="S9" s="17">
        <f t="shared" ref="S9:S57" si="1">M9+O9+Q9</f>
        <v>-634554409</v>
      </c>
      <c r="U9" s="2" t="s">
        <v>182</v>
      </c>
    </row>
    <row r="10" spans="1:21">
      <c r="A10" s="2" t="s">
        <v>75</v>
      </c>
      <c r="C10" s="17">
        <v>0</v>
      </c>
      <c r="D10" s="17"/>
      <c r="E10" s="17">
        <v>-26736745258</v>
      </c>
      <c r="F10" s="17"/>
      <c r="G10" s="17">
        <v>26430573155</v>
      </c>
      <c r="H10" s="17"/>
      <c r="I10" s="17">
        <f t="shared" si="0"/>
        <v>-306172103</v>
      </c>
      <c r="K10" s="2" t="s">
        <v>183</v>
      </c>
      <c r="M10" s="17">
        <v>0</v>
      </c>
      <c r="N10" s="17"/>
      <c r="O10" s="17">
        <v>-9284436125</v>
      </c>
      <c r="P10" s="17"/>
      <c r="Q10" s="17">
        <v>32258744418</v>
      </c>
      <c r="R10" s="17"/>
      <c r="S10" s="17">
        <f t="shared" si="1"/>
        <v>22974308293</v>
      </c>
      <c r="U10" s="2" t="s">
        <v>184</v>
      </c>
    </row>
    <row r="11" spans="1:21">
      <c r="A11" s="2" t="s">
        <v>95</v>
      </c>
      <c r="C11" s="17">
        <v>0</v>
      </c>
      <c r="D11" s="17"/>
      <c r="E11" s="17">
        <v>0</v>
      </c>
      <c r="F11" s="17"/>
      <c r="G11" s="17">
        <v>4230336</v>
      </c>
      <c r="H11" s="17"/>
      <c r="I11" s="17">
        <f t="shared" si="0"/>
        <v>4230336</v>
      </c>
      <c r="K11" s="2" t="s">
        <v>90</v>
      </c>
      <c r="M11" s="17">
        <v>0</v>
      </c>
      <c r="N11" s="17"/>
      <c r="O11" s="17">
        <v>0</v>
      </c>
      <c r="P11" s="17"/>
      <c r="Q11" s="17">
        <v>4230336</v>
      </c>
      <c r="R11" s="17"/>
      <c r="S11" s="17">
        <f t="shared" si="1"/>
        <v>4230336</v>
      </c>
      <c r="U11" s="2" t="s">
        <v>90</v>
      </c>
    </row>
    <row r="12" spans="1:21">
      <c r="A12" s="2" t="s">
        <v>85</v>
      </c>
      <c r="C12" s="17">
        <v>0</v>
      </c>
      <c r="D12" s="17"/>
      <c r="E12" s="17">
        <v>3635055193</v>
      </c>
      <c r="F12" s="17"/>
      <c r="G12" s="17">
        <v>467911609</v>
      </c>
      <c r="H12" s="17"/>
      <c r="I12" s="17">
        <f t="shared" si="0"/>
        <v>4102966802</v>
      </c>
      <c r="K12" s="2" t="s">
        <v>185</v>
      </c>
      <c r="M12" s="17">
        <v>0</v>
      </c>
      <c r="N12" s="17"/>
      <c r="O12" s="17">
        <v>-3405315532</v>
      </c>
      <c r="P12" s="17"/>
      <c r="Q12" s="17">
        <v>467911609</v>
      </c>
      <c r="R12" s="17"/>
      <c r="S12" s="17">
        <f t="shared" si="1"/>
        <v>-2937403923</v>
      </c>
      <c r="U12" s="2" t="s">
        <v>186</v>
      </c>
    </row>
    <row r="13" spans="1:21">
      <c r="A13" s="2" t="s">
        <v>49</v>
      </c>
      <c r="C13" s="17">
        <v>0</v>
      </c>
      <c r="D13" s="17"/>
      <c r="E13" s="17">
        <v>-2697881879</v>
      </c>
      <c r="F13" s="17"/>
      <c r="G13" s="17">
        <v>0</v>
      </c>
      <c r="H13" s="17"/>
      <c r="I13" s="17">
        <f t="shared" si="0"/>
        <v>-2697881879</v>
      </c>
      <c r="K13" s="2" t="s">
        <v>187</v>
      </c>
      <c r="M13" s="17">
        <v>0</v>
      </c>
      <c r="N13" s="17"/>
      <c r="O13" s="17">
        <v>-4101916159</v>
      </c>
      <c r="P13" s="17"/>
      <c r="Q13" s="17">
        <v>4825346246</v>
      </c>
      <c r="R13" s="17"/>
      <c r="S13" s="17">
        <f t="shared" si="1"/>
        <v>723430087</v>
      </c>
      <c r="U13" s="2" t="s">
        <v>188</v>
      </c>
    </row>
    <row r="14" spans="1:21">
      <c r="A14" s="2" t="s">
        <v>169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f t="shared" si="0"/>
        <v>0</v>
      </c>
      <c r="K14" s="2" t="s">
        <v>90</v>
      </c>
      <c r="M14" s="17">
        <v>0</v>
      </c>
      <c r="N14" s="17"/>
      <c r="O14" s="17">
        <v>0</v>
      </c>
      <c r="P14" s="17"/>
      <c r="Q14" s="17">
        <v>0</v>
      </c>
      <c r="R14" s="17"/>
      <c r="S14" s="17">
        <f t="shared" si="1"/>
        <v>0</v>
      </c>
      <c r="U14" s="2" t="s">
        <v>90</v>
      </c>
    </row>
    <row r="15" spans="1:21">
      <c r="A15" s="2" t="s">
        <v>23</v>
      </c>
      <c r="C15" s="17">
        <v>0</v>
      </c>
      <c r="D15" s="17"/>
      <c r="E15" s="17">
        <v>-8736845491</v>
      </c>
      <c r="F15" s="17"/>
      <c r="G15" s="17">
        <v>0</v>
      </c>
      <c r="H15" s="17"/>
      <c r="I15" s="17">
        <f t="shared" si="0"/>
        <v>-8736845491</v>
      </c>
      <c r="K15" s="2" t="s">
        <v>189</v>
      </c>
      <c r="M15" s="17">
        <v>0</v>
      </c>
      <c r="N15" s="17"/>
      <c r="O15" s="17">
        <v>23867880109</v>
      </c>
      <c r="P15" s="17"/>
      <c r="Q15" s="17">
        <v>9015275044</v>
      </c>
      <c r="R15" s="17"/>
      <c r="S15" s="17">
        <f t="shared" si="1"/>
        <v>32883155153</v>
      </c>
      <c r="U15" s="2" t="s">
        <v>190</v>
      </c>
    </row>
    <row r="16" spans="1:21">
      <c r="A16" s="2" t="s">
        <v>170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f t="shared" si="0"/>
        <v>0</v>
      </c>
      <c r="K16" s="2" t="s">
        <v>90</v>
      </c>
      <c r="M16" s="17">
        <v>0</v>
      </c>
      <c r="N16" s="17"/>
      <c r="O16" s="17">
        <v>0</v>
      </c>
      <c r="P16" s="17"/>
      <c r="Q16" s="17">
        <v>7888232412</v>
      </c>
      <c r="R16" s="17"/>
      <c r="S16" s="17">
        <f t="shared" si="1"/>
        <v>7888232412</v>
      </c>
      <c r="U16" s="2" t="s">
        <v>191</v>
      </c>
    </row>
    <row r="17" spans="1:21">
      <c r="A17" s="2" t="s">
        <v>21</v>
      </c>
      <c r="C17" s="17">
        <v>0</v>
      </c>
      <c r="D17" s="17"/>
      <c r="E17" s="17">
        <v>-16320014577</v>
      </c>
      <c r="F17" s="17"/>
      <c r="G17" s="17">
        <v>0</v>
      </c>
      <c r="H17" s="17"/>
      <c r="I17" s="17">
        <f t="shared" si="0"/>
        <v>-16320014577</v>
      </c>
      <c r="K17" s="2" t="s">
        <v>192</v>
      </c>
      <c r="M17" s="17">
        <v>0</v>
      </c>
      <c r="N17" s="17"/>
      <c r="O17" s="17">
        <v>-12158112570</v>
      </c>
      <c r="P17" s="17"/>
      <c r="Q17" s="17">
        <v>715326684</v>
      </c>
      <c r="R17" s="17"/>
      <c r="S17" s="17">
        <f t="shared" si="1"/>
        <v>-11442785886</v>
      </c>
      <c r="U17" s="2" t="s">
        <v>193</v>
      </c>
    </row>
    <row r="18" spans="1:21">
      <c r="A18" s="2" t="s">
        <v>29</v>
      </c>
      <c r="C18" s="17">
        <v>0</v>
      </c>
      <c r="D18" s="17"/>
      <c r="E18" s="17">
        <v>107699412</v>
      </c>
      <c r="F18" s="17"/>
      <c r="G18" s="17">
        <v>0</v>
      </c>
      <c r="H18" s="17"/>
      <c r="I18" s="17">
        <f t="shared" si="0"/>
        <v>107699412</v>
      </c>
      <c r="K18" s="2" t="s">
        <v>194</v>
      </c>
      <c r="M18" s="17">
        <v>0</v>
      </c>
      <c r="N18" s="17"/>
      <c r="O18" s="17">
        <v>886223635</v>
      </c>
      <c r="P18" s="17"/>
      <c r="Q18" s="17">
        <v>0</v>
      </c>
      <c r="R18" s="17"/>
      <c r="S18" s="17">
        <f t="shared" si="1"/>
        <v>886223635</v>
      </c>
      <c r="U18" s="2" t="s">
        <v>195</v>
      </c>
    </row>
    <row r="19" spans="1:21">
      <c r="A19" s="2" t="s">
        <v>19</v>
      </c>
      <c r="C19" s="17">
        <v>0</v>
      </c>
      <c r="D19" s="17"/>
      <c r="E19" s="17">
        <v>-4863899212</v>
      </c>
      <c r="F19" s="17"/>
      <c r="G19" s="17">
        <v>0</v>
      </c>
      <c r="H19" s="17"/>
      <c r="I19" s="17">
        <f t="shared" si="0"/>
        <v>-4863899212</v>
      </c>
      <c r="K19" s="2" t="s">
        <v>196</v>
      </c>
      <c r="M19" s="17">
        <v>0</v>
      </c>
      <c r="N19" s="17"/>
      <c r="O19" s="17">
        <v>-10084475324</v>
      </c>
      <c r="P19" s="17"/>
      <c r="Q19" s="17">
        <v>-2285</v>
      </c>
      <c r="R19" s="17"/>
      <c r="S19" s="17">
        <f t="shared" si="1"/>
        <v>-10084477609</v>
      </c>
      <c r="U19" s="2" t="s">
        <v>197</v>
      </c>
    </row>
    <row r="20" spans="1:21">
      <c r="A20" s="2" t="s">
        <v>43</v>
      </c>
      <c r="C20" s="17">
        <v>0</v>
      </c>
      <c r="D20" s="17"/>
      <c r="E20" s="17">
        <v>-20386604967</v>
      </c>
      <c r="F20" s="17"/>
      <c r="G20" s="17">
        <v>0</v>
      </c>
      <c r="H20" s="17"/>
      <c r="I20" s="17">
        <f t="shared" si="0"/>
        <v>-20386604967</v>
      </c>
      <c r="K20" s="2" t="s">
        <v>198</v>
      </c>
      <c r="M20" s="17">
        <v>0</v>
      </c>
      <c r="N20" s="17"/>
      <c r="O20" s="17">
        <v>-37626230407</v>
      </c>
      <c r="P20" s="17"/>
      <c r="Q20" s="17">
        <v>-1093966460</v>
      </c>
      <c r="R20" s="17"/>
      <c r="S20" s="17">
        <f t="shared" si="1"/>
        <v>-38720196867</v>
      </c>
      <c r="U20" s="2" t="s">
        <v>199</v>
      </c>
    </row>
    <row r="21" spans="1:21">
      <c r="A21" s="2" t="s">
        <v>65</v>
      </c>
      <c r="C21" s="17">
        <v>0</v>
      </c>
      <c r="D21" s="17"/>
      <c r="E21" s="17">
        <v>-207108565404</v>
      </c>
      <c r="F21" s="17"/>
      <c r="G21" s="17">
        <v>0</v>
      </c>
      <c r="H21" s="17"/>
      <c r="I21" s="17">
        <f t="shared" si="0"/>
        <v>-207108565404</v>
      </c>
      <c r="K21" s="2" t="s">
        <v>200</v>
      </c>
      <c r="M21" s="17">
        <v>0</v>
      </c>
      <c r="N21" s="17"/>
      <c r="O21" s="17">
        <v>371776836913</v>
      </c>
      <c r="P21" s="17"/>
      <c r="Q21" s="17">
        <v>11441056235</v>
      </c>
      <c r="R21" s="17"/>
      <c r="S21" s="17">
        <f t="shared" si="1"/>
        <v>383217893148</v>
      </c>
      <c r="U21" s="2" t="s">
        <v>201</v>
      </c>
    </row>
    <row r="22" spans="1:21">
      <c r="A22" s="2" t="s">
        <v>27</v>
      </c>
      <c r="C22" s="17">
        <v>0</v>
      </c>
      <c r="D22" s="17"/>
      <c r="E22" s="17">
        <v>-4554744137</v>
      </c>
      <c r="F22" s="17"/>
      <c r="G22" s="17">
        <v>0</v>
      </c>
      <c r="H22" s="17"/>
      <c r="I22" s="17">
        <f t="shared" si="0"/>
        <v>-4554744137</v>
      </c>
      <c r="K22" s="2" t="s">
        <v>202</v>
      </c>
      <c r="M22" s="17">
        <v>0</v>
      </c>
      <c r="N22" s="17"/>
      <c r="O22" s="17">
        <v>2134528023</v>
      </c>
      <c r="P22" s="17"/>
      <c r="Q22" s="17">
        <v>1645935935</v>
      </c>
      <c r="R22" s="17"/>
      <c r="S22" s="17">
        <f t="shared" si="1"/>
        <v>3780463958</v>
      </c>
      <c r="U22" s="2" t="s">
        <v>203</v>
      </c>
    </row>
    <row r="23" spans="1:21">
      <c r="A23" s="2" t="s">
        <v>171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f t="shared" si="0"/>
        <v>0</v>
      </c>
      <c r="K23" s="2" t="s">
        <v>90</v>
      </c>
      <c r="M23" s="17">
        <v>0</v>
      </c>
      <c r="N23" s="17"/>
      <c r="O23" s="17">
        <v>0</v>
      </c>
      <c r="P23" s="17"/>
      <c r="Q23" s="17">
        <v>0</v>
      </c>
      <c r="R23" s="17"/>
      <c r="S23" s="17">
        <f t="shared" si="1"/>
        <v>0</v>
      </c>
      <c r="U23" s="2" t="s">
        <v>90</v>
      </c>
    </row>
    <row r="24" spans="1:21">
      <c r="A24" s="2" t="s">
        <v>172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f t="shared" si="0"/>
        <v>0</v>
      </c>
      <c r="K24" s="2" t="s">
        <v>90</v>
      </c>
      <c r="M24" s="17">
        <v>0</v>
      </c>
      <c r="N24" s="17"/>
      <c r="O24" s="17">
        <v>0</v>
      </c>
      <c r="P24" s="17"/>
      <c r="Q24" s="17">
        <v>6833120650</v>
      </c>
      <c r="R24" s="17"/>
      <c r="S24" s="17">
        <f t="shared" si="1"/>
        <v>6833120650</v>
      </c>
      <c r="U24" s="2" t="s">
        <v>24</v>
      </c>
    </row>
    <row r="25" spans="1:21">
      <c r="A25" s="2" t="s">
        <v>69</v>
      </c>
      <c r="C25" s="17">
        <v>0</v>
      </c>
      <c r="D25" s="17"/>
      <c r="E25" s="17">
        <v>-22310568320</v>
      </c>
      <c r="F25" s="17"/>
      <c r="G25" s="17">
        <v>0</v>
      </c>
      <c r="H25" s="17"/>
      <c r="I25" s="17">
        <f t="shared" si="0"/>
        <v>-22310568320</v>
      </c>
      <c r="K25" s="2" t="s">
        <v>204</v>
      </c>
      <c r="M25" s="17">
        <v>0</v>
      </c>
      <c r="N25" s="17"/>
      <c r="O25" s="17">
        <v>-1072305534</v>
      </c>
      <c r="P25" s="17"/>
      <c r="Q25" s="17">
        <v>1923649542</v>
      </c>
      <c r="R25" s="17"/>
      <c r="S25" s="17">
        <f t="shared" si="1"/>
        <v>851344008</v>
      </c>
      <c r="U25" s="2" t="s">
        <v>205</v>
      </c>
    </row>
    <row r="26" spans="1:21">
      <c r="A26" s="2" t="s">
        <v>173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f t="shared" si="0"/>
        <v>0</v>
      </c>
      <c r="K26" s="2" t="s">
        <v>90</v>
      </c>
      <c r="M26" s="17">
        <v>0</v>
      </c>
      <c r="N26" s="17"/>
      <c r="O26" s="17">
        <v>0</v>
      </c>
      <c r="P26" s="17"/>
      <c r="Q26" s="17">
        <v>416881602</v>
      </c>
      <c r="R26" s="17"/>
      <c r="S26" s="17">
        <f t="shared" si="1"/>
        <v>416881602</v>
      </c>
      <c r="U26" s="2" t="s">
        <v>206</v>
      </c>
    </row>
    <row r="27" spans="1:21">
      <c r="A27" s="2" t="s">
        <v>55</v>
      </c>
      <c r="C27" s="17">
        <v>0</v>
      </c>
      <c r="D27" s="17"/>
      <c r="E27" s="17">
        <v>-15691735323</v>
      </c>
      <c r="F27" s="17"/>
      <c r="G27" s="17">
        <v>0</v>
      </c>
      <c r="H27" s="17"/>
      <c r="I27" s="17">
        <f t="shared" si="0"/>
        <v>-15691735323</v>
      </c>
      <c r="K27" s="2" t="s">
        <v>207</v>
      </c>
      <c r="M27" s="17">
        <v>19569000000</v>
      </c>
      <c r="N27" s="17"/>
      <c r="O27" s="17">
        <v>-25373924877</v>
      </c>
      <c r="P27" s="17"/>
      <c r="Q27" s="17">
        <v>0</v>
      </c>
      <c r="R27" s="17"/>
      <c r="S27" s="17">
        <f t="shared" si="1"/>
        <v>-5804924877</v>
      </c>
      <c r="U27" s="2" t="s">
        <v>208</v>
      </c>
    </row>
    <row r="28" spans="1:21">
      <c r="A28" s="2" t="s">
        <v>61</v>
      </c>
      <c r="C28" s="17">
        <v>19873157088</v>
      </c>
      <c r="D28" s="17"/>
      <c r="E28" s="17">
        <v>-43858407989</v>
      </c>
      <c r="F28" s="17"/>
      <c r="G28" s="17">
        <v>0</v>
      </c>
      <c r="H28" s="17"/>
      <c r="I28" s="17">
        <f t="shared" si="0"/>
        <v>-23985250901</v>
      </c>
      <c r="K28" s="2" t="s">
        <v>209</v>
      </c>
      <c r="M28" s="17">
        <v>19873157088</v>
      </c>
      <c r="N28" s="17"/>
      <c r="O28" s="17">
        <v>-33559887162</v>
      </c>
      <c r="P28" s="17"/>
      <c r="Q28" s="17">
        <v>0</v>
      </c>
      <c r="R28" s="17"/>
      <c r="S28" s="17">
        <f t="shared" si="1"/>
        <v>-13686730074</v>
      </c>
      <c r="U28" s="2" t="s">
        <v>210</v>
      </c>
    </row>
    <row r="29" spans="1:21">
      <c r="A29" s="2" t="s">
        <v>59</v>
      </c>
      <c r="C29" s="17">
        <v>21369969759</v>
      </c>
      <c r="D29" s="17"/>
      <c r="E29" s="17">
        <v>-35100466636</v>
      </c>
      <c r="F29" s="17"/>
      <c r="G29" s="17">
        <v>0</v>
      </c>
      <c r="H29" s="17"/>
      <c r="I29" s="17">
        <f t="shared" si="0"/>
        <v>-13730496877</v>
      </c>
      <c r="K29" s="2" t="s">
        <v>211</v>
      </c>
      <c r="M29" s="17">
        <v>21369969759</v>
      </c>
      <c r="N29" s="17"/>
      <c r="O29" s="17">
        <v>-18237519235</v>
      </c>
      <c r="P29" s="17"/>
      <c r="Q29" s="17">
        <v>0</v>
      </c>
      <c r="R29" s="17"/>
      <c r="S29" s="17">
        <f t="shared" si="1"/>
        <v>3132450524</v>
      </c>
      <c r="U29" s="2" t="s">
        <v>212</v>
      </c>
    </row>
    <row r="30" spans="1:21">
      <c r="A30" s="2" t="s">
        <v>25</v>
      </c>
      <c r="C30" s="17">
        <v>0</v>
      </c>
      <c r="D30" s="17"/>
      <c r="E30" s="17">
        <v>-6983414572</v>
      </c>
      <c r="F30" s="17"/>
      <c r="G30" s="17">
        <v>0</v>
      </c>
      <c r="H30" s="17"/>
      <c r="I30" s="17">
        <f t="shared" si="0"/>
        <v>-6983414572</v>
      </c>
      <c r="K30" s="2" t="s">
        <v>213</v>
      </c>
      <c r="M30" s="17">
        <v>12056275000</v>
      </c>
      <c r="N30" s="17"/>
      <c r="O30" s="17">
        <v>-8196510480</v>
      </c>
      <c r="P30" s="17"/>
      <c r="Q30" s="17">
        <v>0</v>
      </c>
      <c r="R30" s="17"/>
      <c r="S30" s="17">
        <f t="shared" si="1"/>
        <v>3859764520</v>
      </c>
      <c r="U30" s="2" t="s">
        <v>214</v>
      </c>
    </row>
    <row r="31" spans="1:21">
      <c r="A31" s="2" t="s">
        <v>39</v>
      </c>
      <c r="C31" s="17">
        <v>0</v>
      </c>
      <c r="D31" s="17"/>
      <c r="E31" s="17">
        <v>-8747226518</v>
      </c>
      <c r="F31" s="17"/>
      <c r="G31" s="17">
        <v>0</v>
      </c>
      <c r="H31" s="17"/>
      <c r="I31" s="17">
        <f t="shared" si="0"/>
        <v>-8747226518</v>
      </c>
      <c r="K31" s="2" t="s">
        <v>189</v>
      </c>
      <c r="M31" s="17">
        <v>24262470750</v>
      </c>
      <c r="N31" s="17"/>
      <c r="O31" s="17">
        <v>-34808622009</v>
      </c>
      <c r="P31" s="17"/>
      <c r="Q31" s="17">
        <v>0</v>
      </c>
      <c r="R31" s="17"/>
      <c r="S31" s="17">
        <f t="shared" si="1"/>
        <v>-10546151259</v>
      </c>
      <c r="U31" s="2" t="s">
        <v>215</v>
      </c>
    </row>
    <row r="32" spans="1:21">
      <c r="A32" s="2" t="s">
        <v>33</v>
      </c>
      <c r="C32" s="17">
        <v>8081084284</v>
      </c>
      <c r="D32" s="17"/>
      <c r="E32" s="17">
        <v>-14111577666</v>
      </c>
      <c r="F32" s="17"/>
      <c r="G32" s="17">
        <v>0</v>
      </c>
      <c r="H32" s="17"/>
      <c r="I32" s="17">
        <f t="shared" si="0"/>
        <v>-6030493382</v>
      </c>
      <c r="K32" s="2" t="s">
        <v>216</v>
      </c>
      <c r="M32" s="17">
        <v>8081084284</v>
      </c>
      <c r="N32" s="17"/>
      <c r="O32" s="17">
        <v>-10276571028</v>
      </c>
      <c r="P32" s="17"/>
      <c r="Q32" s="17">
        <v>0</v>
      </c>
      <c r="R32" s="17"/>
      <c r="S32" s="17">
        <f t="shared" si="1"/>
        <v>-2195486744</v>
      </c>
      <c r="U32" s="2" t="s">
        <v>217</v>
      </c>
    </row>
    <row r="33" spans="1:21">
      <c r="A33" s="2" t="s">
        <v>63</v>
      </c>
      <c r="C33" s="17">
        <v>658826308</v>
      </c>
      <c r="D33" s="17"/>
      <c r="E33" s="17">
        <v>-1451738850</v>
      </c>
      <c r="F33" s="17"/>
      <c r="G33" s="17">
        <v>0</v>
      </c>
      <c r="H33" s="17"/>
      <c r="I33" s="17">
        <f t="shared" si="0"/>
        <v>-792912542</v>
      </c>
      <c r="K33" s="2" t="s">
        <v>218</v>
      </c>
      <c r="M33" s="17">
        <v>658826308</v>
      </c>
      <c r="N33" s="17"/>
      <c r="O33" s="17">
        <v>-971820783</v>
      </c>
      <c r="P33" s="17"/>
      <c r="Q33" s="17">
        <v>0</v>
      </c>
      <c r="R33" s="17"/>
      <c r="S33" s="17">
        <f t="shared" si="1"/>
        <v>-312994475</v>
      </c>
      <c r="U33" s="2" t="s">
        <v>219</v>
      </c>
    </row>
    <row r="34" spans="1:21">
      <c r="A34" s="2" t="s">
        <v>88</v>
      </c>
      <c r="C34" s="17">
        <v>0</v>
      </c>
      <c r="D34" s="17"/>
      <c r="E34" s="17">
        <v>-11740043195</v>
      </c>
      <c r="F34" s="17"/>
      <c r="G34" s="17">
        <v>0</v>
      </c>
      <c r="H34" s="17"/>
      <c r="I34" s="17">
        <f t="shared" si="0"/>
        <v>-11740043195</v>
      </c>
      <c r="K34" s="2" t="s">
        <v>220</v>
      </c>
      <c r="M34" s="17">
        <v>9799496470</v>
      </c>
      <c r="N34" s="17"/>
      <c r="O34" s="17">
        <v>-32528613673</v>
      </c>
      <c r="P34" s="17"/>
      <c r="Q34" s="17">
        <v>0</v>
      </c>
      <c r="R34" s="17"/>
      <c r="S34" s="17">
        <f t="shared" si="1"/>
        <v>-22729117203</v>
      </c>
      <c r="U34" s="2" t="s">
        <v>221</v>
      </c>
    </row>
    <row r="35" spans="1:21">
      <c r="A35" s="2" t="s">
        <v>67</v>
      </c>
      <c r="C35" s="17">
        <v>0</v>
      </c>
      <c r="D35" s="17"/>
      <c r="E35" s="17">
        <v>-2758559307</v>
      </c>
      <c r="F35" s="17"/>
      <c r="G35" s="17">
        <v>0</v>
      </c>
      <c r="H35" s="17"/>
      <c r="I35" s="17">
        <f t="shared" si="0"/>
        <v>-2758559307</v>
      </c>
      <c r="K35" s="2" t="s">
        <v>222</v>
      </c>
      <c r="M35" s="17">
        <v>7678062000</v>
      </c>
      <c r="N35" s="17"/>
      <c r="O35" s="17">
        <v>-13155825864</v>
      </c>
      <c r="P35" s="17"/>
      <c r="Q35" s="17">
        <v>0</v>
      </c>
      <c r="R35" s="17"/>
      <c r="S35" s="17">
        <f t="shared" si="1"/>
        <v>-5477763864</v>
      </c>
      <c r="U35" s="2" t="s">
        <v>223</v>
      </c>
    </row>
    <row r="36" spans="1:21">
      <c r="A36" s="2" t="s">
        <v>31</v>
      </c>
      <c r="C36" s="17">
        <v>0</v>
      </c>
      <c r="D36" s="17"/>
      <c r="E36" s="17">
        <v>-6961152882</v>
      </c>
      <c r="F36" s="17"/>
      <c r="G36" s="17">
        <v>0</v>
      </c>
      <c r="H36" s="17"/>
      <c r="I36" s="17">
        <f t="shared" si="0"/>
        <v>-6961152882</v>
      </c>
      <c r="K36" s="2" t="s">
        <v>213</v>
      </c>
      <c r="M36" s="17">
        <v>0</v>
      </c>
      <c r="N36" s="17"/>
      <c r="O36" s="17">
        <v>-24975354199</v>
      </c>
      <c r="P36" s="17"/>
      <c r="Q36" s="17">
        <v>0</v>
      </c>
      <c r="R36" s="17"/>
      <c r="S36" s="17">
        <f t="shared" si="1"/>
        <v>-24975354199</v>
      </c>
      <c r="U36" s="2" t="s">
        <v>224</v>
      </c>
    </row>
    <row r="37" spans="1:21">
      <c r="A37" s="2" t="s">
        <v>37</v>
      </c>
      <c r="C37" s="17">
        <v>0</v>
      </c>
      <c r="D37" s="17"/>
      <c r="E37" s="17">
        <v>-818913658</v>
      </c>
      <c r="F37" s="17"/>
      <c r="G37" s="17">
        <v>0</v>
      </c>
      <c r="H37" s="17"/>
      <c r="I37" s="17">
        <f t="shared" si="0"/>
        <v>-818913658</v>
      </c>
      <c r="K37" s="2" t="s">
        <v>218</v>
      </c>
      <c r="M37" s="17">
        <v>0</v>
      </c>
      <c r="N37" s="17"/>
      <c r="O37" s="17">
        <v>-984227481</v>
      </c>
      <c r="P37" s="17"/>
      <c r="Q37" s="17">
        <v>0</v>
      </c>
      <c r="R37" s="17"/>
      <c r="S37" s="17">
        <f t="shared" si="1"/>
        <v>-984227481</v>
      </c>
      <c r="U37" s="2" t="s">
        <v>225</v>
      </c>
    </row>
    <row r="38" spans="1:21">
      <c r="A38" s="2" t="s">
        <v>81</v>
      </c>
      <c r="C38" s="17">
        <v>0</v>
      </c>
      <c r="D38" s="17"/>
      <c r="E38" s="17">
        <v>-8129254456</v>
      </c>
      <c r="F38" s="17"/>
      <c r="G38" s="17">
        <v>0</v>
      </c>
      <c r="H38" s="17"/>
      <c r="I38" s="17">
        <f t="shared" si="0"/>
        <v>-8129254456</v>
      </c>
      <c r="K38" s="2" t="s">
        <v>226</v>
      </c>
      <c r="M38" s="17">
        <v>0</v>
      </c>
      <c r="N38" s="17"/>
      <c r="O38" s="17">
        <v>-25841092894</v>
      </c>
      <c r="P38" s="17"/>
      <c r="Q38" s="17">
        <v>0</v>
      </c>
      <c r="R38" s="17"/>
      <c r="S38" s="17">
        <f t="shared" si="1"/>
        <v>-25841092894</v>
      </c>
      <c r="U38" s="2" t="s">
        <v>227</v>
      </c>
    </row>
    <row r="39" spans="1:21">
      <c r="A39" s="2" t="s">
        <v>87</v>
      </c>
      <c r="C39" s="17">
        <v>0</v>
      </c>
      <c r="D39" s="17"/>
      <c r="E39" s="17">
        <v>-1800300932</v>
      </c>
      <c r="F39" s="17"/>
      <c r="G39" s="17">
        <v>0</v>
      </c>
      <c r="H39" s="17"/>
      <c r="I39" s="17">
        <f t="shared" si="0"/>
        <v>-1800300932</v>
      </c>
      <c r="K39" s="2" t="s">
        <v>228</v>
      </c>
      <c r="M39" s="17">
        <v>0</v>
      </c>
      <c r="N39" s="17"/>
      <c r="O39" s="17">
        <v>2043059753</v>
      </c>
      <c r="P39" s="17"/>
      <c r="Q39" s="17">
        <v>0</v>
      </c>
      <c r="R39" s="17"/>
      <c r="S39" s="17">
        <f t="shared" si="1"/>
        <v>2043059753</v>
      </c>
      <c r="U39" s="2" t="s">
        <v>50</v>
      </c>
    </row>
    <row r="40" spans="1:21">
      <c r="A40" s="2" t="s">
        <v>73</v>
      </c>
      <c r="C40" s="17">
        <v>0</v>
      </c>
      <c r="D40" s="17"/>
      <c r="E40" s="17">
        <v>-5306497353</v>
      </c>
      <c r="F40" s="17"/>
      <c r="G40" s="17">
        <v>0</v>
      </c>
      <c r="H40" s="17"/>
      <c r="I40" s="17">
        <f t="shared" si="0"/>
        <v>-5306497353</v>
      </c>
      <c r="K40" s="2" t="s">
        <v>229</v>
      </c>
      <c r="M40" s="17">
        <v>0</v>
      </c>
      <c r="N40" s="17"/>
      <c r="O40" s="17">
        <v>18990338329</v>
      </c>
      <c r="P40" s="17"/>
      <c r="Q40" s="17">
        <v>0</v>
      </c>
      <c r="R40" s="17"/>
      <c r="S40" s="17">
        <f t="shared" si="1"/>
        <v>18990338329</v>
      </c>
      <c r="U40" s="2" t="s">
        <v>230</v>
      </c>
    </row>
    <row r="41" spans="1:21">
      <c r="A41" s="2" t="s">
        <v>53</v>
      </c>
      <c r="C41" s="17">
        <v>0</v>
      </c>
      <c r="D41" s="17"/>
      <c r="E41" s="17">
        <v>-10710140389</v>
      </c>
      <c r="F41" s="17"/>
      <c r="G41" s="17">
        <v>0</v>
      </c>
      <c r="H41" s="17"/>
      <c r="I41" s="17">
        <f t="shared" si="0"/>
        <v>-10710140389</v>
      </c>
      <c r="K41" s="2" t="s">
        <v>82</v>
      </c>
      <c r="M41" s="17">
        <v>0</v>
      </c>
      <c r="N41" s="17"/>
      <c r="O41" s="17">
        <v>-33367526994</v>
      </c>
      <c r="P41" s="17"/>
      <c r="Q41" s="17">
        <v>0</v>
      </c>
      <c r="R41" s="17"/>
      <c r="S41" s="17">
        <f t="shared" si="1"/>
        <v>-33367526994</v>
      </c>
      <c r="U41" s="2" t="s">
        <v>231</v>
      </c>
    </row>
    <row r="42" spans="1:21">
      <c r="A42" s="2" t="s">
        <v>57</v>
      </c>
      <c r="C42" s="17">
        <v>0</v>
      </c>
      <c r="D42" s="17"/>
      <c r="E42" s="17">
        <v>-6854213162</v>
      </c>
      <c r="F42" s="17"/>
      <c r="G42" s="17">
        <v>0</v>
      </c>
      <c r="H42" s="17"/>
      <c r="I42" s="17">
        <f t="shared" si="0"/>
        <v>-6854213162</v>
      </c>
      <c r="K42" s="2" t="s">
        <v>232</v>
      </c>
      <c r="M42" s="17">
        <v>0</v>
      </c>
      <c r="N42" s="17"/>
      <c r="O42" s="17">
        <v>-2439704021</v>
      </c>
      <c r="P42" s="17"/>
      <c r="Q42" s="17">
        <v>0</v>
      </c>
      <c r="R42" s="17"/>
      <c r="S42" s="17">
        <f t="shared" si="1"/>
        <v>-2439704021</v>
      </c>
      <c r="U42" s="2" t="s">
        <v>233</v>
      </c>
    </row>
    <row r="43" spans="1:21">
      <c r="A43" s="2" t="s">
        <v>93</v>
      </c>
      <c r="C43" s="17">
        <v>0</v>
      </c>
      <c r="D43" s="17"/>
      <c r="E43" s="17">
        <v>461335974</v>
      </c>
      <c r="F43" s="17"/>
      <c r="G43" s="17">
        <v>0</v>
      </c>
      <c r="H43" s="17"/>
      <c r="I43" s="17">
        <f t="shared" si="0"/>
        <v>461335974</v>
      </c>
      <c r="K43" s="2" t="s">
        <v>234</v>
      </c>
      <c r="M43" s="17">
        <v>0</v>
      </c>
      <c r="N43" s="17"/>
      <c r="O43" s="17">
        <v>461335974</v>
      </c>
      <c r="P43" s="17"/>
      <c r="Q43" s="17">
        <v>0</v>
      </c>
      <c r="R43" s="17"/>
      <c r="S43" s="17">
        <f t="shared" si="1"/>
        <v>461335974</v>
      </c>
      <c r="U43" s="2" t="s">
        <v>235</v>
      </c>
    </row>
    <row r="44" spans="1:21">
      <c r="A44" s="2" t="s">
        <v>83</v>
      </c>
      <c r="C44" s="17">
        <v>0</v>
      </c>
      <c r="D44" s="17"/>
      <c r="E44" s="17">
        <v>-18630381755</v>
      </c>
      <c r="F44" s="17"/>
      <c r="G44" s="17">
        <v>0</v>
      </c>
      <c r="H44" s="17"/>
      <c r="I44" s="17">
        <f t="shared" si="0"/>
        <v>-18630381755</v>
      </c>
      <c r="K44" s="2" t="s">
        <v>191</v>
      </c>
      <c r="M44" s="17">
        <v>0</v>
      </c>
      <c r="N44" s="17"/>
      <c r="O44" s="17">
        <v>-39857188890</v>
      </c>
      <c r="P44" s="17"/>
      <c r="Q44" s="17">
        <v>0</v>
      </c>
      <c r="R44" s="17"/>
      <c r="S44" s="17">
        <f t="shared" si="1"/>
        <v>-39857188890</v>
      </c>
      <c r="U44" s="2" t="s">
        <v>236</v>
      </c>
    </row>
    <row r="45" spans="1:21">
      <c r="A45" s="2" t="s">
        <v>91</v>
      </c>
      <c r="C45" s="17">
        <v>0</v>
      </c>
      <c r="D45" s="17"/>
      <c r="E45" s="17">
        <v>-553942288</v>
      </c>
      <c r="F45" s="17"/>
      <c r="G45" s="17">
        <v>0</v>
      </c>
      <c r="H45" s="17"/>
      <c r="I45" s="17">
        <f t="shared" si="0"/>
        <v>-553942288</v>
      </c>
      <c r="K45" s="2" t="s">
        <v>237</v>
      </c>
      <c r="M45" s="17">
        <v>0</v>
      </c>
      <c r="N45" s="17"/>
      <c r="O45" s="17">
        <v>583322876</v>
      </c>
      <c r="P45" s="17"/>
      <c r="Q45" s="17">
        <v>0</v>
      </c>
      <c r="R45" s="17"/>
      <c r="S45" s="17">
        <f t="shared" si="1"/>
        <v>583322876</v>
      </c>
      <c r="U45" s="2" t="s">
        <v>238</v>
      </c>
    </row>
    <row r="46" spans="1:21">
      <c r="A46" s="2" t="s">
        <v>17</v>
      </c>
      <c r="C46" s="17">
        <v>0</v>
      </c>
      <c r="D46" s="17"/>
      <c r="E46" s="17">
        <v>-5830763969</v>
      </c>
      <c r="F46" s="17"/>
      <c r="G46" s="17">
        <v>0</v>
      </c>
      <c r="H46" s="17"/>
      <c r="I46" s="17">
        <f t="shared" si="0"/>
        <v>-5830763969</v>
      </c>
      <c r="K46" s="2" t="s">
        <v>80</v>
      </c>
      <c r="M46" s="17">
        <v>0</v>
      </c>
      <c r="N46" s="17"/>
      <c r="O46" s="17">
        <v>-19509450564</v>
      </c>
      <c r="P46" s="17"/>
      <c r="Q46" s="17">
        <v>0</v>
      </c>
      <c r="R46" s="17"/>
      <c r="S46" s="17">
        <f t="shared" si="1"/>
        <v>-19509450564</v>
      </c>
      <c r="U46" s="2" t="s">
        <v>239</v>
      </c>
    </row>
    <row r="47" spans="1:21">
      <c r="A47" s="2" t="s">
        <v>35</v>
      </c>
      <c r="C47" s="17">
        <v>0</v>
      </c>
      <c r="D47" s="17"/>
      <c r="E47" s="17">
        <v>-3452045625</v>
      </c>
      <c r="F47" s="17"/>
      <c r="G47" s="17">
        <v>0</v>
      </c>
      <c r="H47" s="17"/>
      <c r="I47" s="17">
        <f t="shared" si="0"/>
        <v>-3452045625</v>
      </c>
      <c r="K47" s="2" t="s">
        <v>240</v>
      </c>
      <c r="M47" s="17">
        <v>0</v>
      </c>
      <c r="N47" s="17"/>
      <c r="O47" s="17">
        <v>-10475170615</v>
      </c>
      <c r="P47" s="17"/>
      <c r="Q47" s="17">
        <v>0</v>
      </c>
      <c r="R47" s="17"/>
      <c r="S47" s="17">
        <f t="shared" si="1"/>
        <v>-10475170615</v>
      </c>
      <c r="U47" s="2" t="s">
        <v>241</v>
      </c>
    </row>
    <row r="48" spans="1:21">
      <c r="A48" s="2" t="s">
        <v>79</v>
      </c>
      <c r="C48" s="17">
        <v>0</v>
      </c>
      <c r="D48" s="17"/>
      <c r="E48" s="17">
        <v>-2795915895</v>
      </c>
      <c r="F48" s="17"/>
      <c r="G48" s="17">
        <v>0</v>
      </c>
      <c r="H48" s="17"/>
      <c r="I48" s="17">
        <f t="shared" si="0"/>
        <v>-2795915895</v>
      </c>
      <c r="K48" s="2" t="s">
        <v>222</v>
      </c>
      <c r="M48" s="17">
        <v>0</v>
      </c>
      <c r="N48" s="17"/>
      <c r="O48" s="17">
        <v>-2301415538</v>
      </c>
      <c r="P48" s="17"/>
      <c r="Q48" s="17">
        <v>0</v>
      </c>
      <c r="R48" s="17"/>
      <c r="S48" s="17">
        <f t="shared" si="1"/>
        <v>-2301415538</v>
      </c>
      <c r="U48" s="2" t="s">
        <v>242</v>
      </c>
    </row>
    <row r="49" spans="1:21">
      <c r="A49" s="2" t="s">
        <v>45</v>
      </c>
      <c r="C49" s="17">
        <v>0</v>
      </c>
      <c r="D49" s="17"/>
      <c r="E49" s="17">
        <v>-4853449125</v>
      </c>
      <c r="F49" s="17"/>
      <c r="G49" s="17">
        <v>0</v>
      </c>
      <c r="H49" s="17"/>
      <c r="I49" s="17">
        <f t="shared" si="0"/>
        <v>-4853449125</v>
      </c>
      <c r="K49" s="2" t="s">
        <v>196</v>
      </c>
      <c r="M49" s="17">
        <v>0</v>
      </c>
      <c r="N49" s="17"/>
      <c r="O49" s="17">
        <v>-17244972330</v>
      </c>
      <c r="P49" s="17"/>
      <c r="Q49" s="17">
        <v>0</v>
      </c>
      <c r="R49" s="17"/>
      <c r="S49" s="17">
        <f t="shared" si="1"/>
        <v>-17244972330</v>
      </c>
      <c r="U49" s="2" t="s">
        <v>243</v>
      </c>
    </row>
    <row r="50" spans="1:21">
      <c r="A50" s="2" t="s">
        <v>41</v>
      </c>
      <c r="C50" s="17">
        <v>0</v>
      </c>
      <c r="D50" s="17"/>
      <c r="E50" s="17">
        <v>-3542436342</v>
      </c>
      <c r="F50" s="17"/>
      <c r="G50" s="17">
        <v>0</v>
      </c>
      <c r="H50" s="17"/>
      <c r="I50" s="17">
        <f t="shared" si="0"/>
        <v>-3542436342</v>
      </c>
      <c r="K50" s="2" t="s">
        <v>244</v>
      </c>
      <c r="M50" s="17">
        <v>0</v>
      </c>
      <c r="N50" s="17"/>
      <c r="O50" s="17">
        <v>-12143696984</v>
      </c>
      <c r="P50" s="17"/>
      <c r="Q50" s="17">
        <v>0</v>
      </c>
      <c r="R50" s="17"/>
      <c r="S50" s="17">
        <f t="shared" si="1"/>
        <v>-12143696984</v>
      </c>
      <c r="U50" s="2" t="s">
        <v>245</v>
      </c>
    </row>
    <row r="51" spans="1:21">
      <c r="A51" s="2" t="s">
        <v>47</v>
      </c>
      <c r="C51" s="17">
        <v>0</v>
      </c>
      <c r="D51" s="17"/>
      <c r="E51" s="17">
        <v>972520408</v>
      </c>
      <c r="F51" s="17"/>
      <c r="G51" s="17">
        <v>0</v>
      </c>
      <c r="H51" s="17"/>
      <c r="I51" s="17">
        <f t="shared" si="0"/>
        <v>972520408</v>
      </c>
      <c r="K51" s="2" t="s">
        <v>246</v>
      </c>
      <c r="M51" s="17">
        <v>0</v>
      </c>
      <c r="N51" s="17"/>
      <c r="O51" s="17">
        <v>6091279029</v>
      </c>
      <c r="P51" s="17"/>
      <c r="Q51" s="17">
        <v>0</v>
      </c>
      <c r="R51" s="17"/>
      <c r="S51" s="17">
        <f t="shared" si="1"/>
        <v>6091279029</v>
      </c>
      <c r="U51" s="2" t="s">
        <v>247</v>
      </c>
    </row>
    <row r="52" spans="1:21">
      <c r="A52" s="2" t="s">
        <v>77</v>
      </c>
      <c r="C52" s="17">
        <v>0</v>
      </c>
      <c r="D52" s="17"/>
      <c r="E52" s="17">
        <v>-7484061334</v>
      </c>
      <c r="F52" s="17"/>
      <c r="G52" s="17">
        <v>0</v>
      </c>
      <c r="H52" s="17"/>
      <c r="I52" s="17">
        <f t="shared" si="0"/>
        <v>-7484061334</v>
      </c>
      <c r="K52" s="2" t="s">
        <v>248</v>
      </c>
      <c r="M52" s="17">
        <v>0</v>
      </c>
      <c r="N52" s="17"/>
      <c r="O52" s="17">
        <v>-12936076146</v>
      </c>
      <c r="P52" s="17"/>
      <c r="Q52" s="17">
        <v>0</v>
      </c>
      <c r="R52" s="17"/>
      <c r="S52" s="17">
        <f t="shared" si="1"/>
        <v>-12936076146</v>
      </c>
      <c r="U52" s="2" t="s">
        <v>249</v>
      </c>
    </row>
    <row r="53" spans="1:21">
      <c r="A53" s="2" t="s">
        <v>96</v>
      </c>
      <c r="C53" s="17">
        <v>0</v>
      </c>
      <c r="D53" s="17"/>
      <c r="E53" s="17">
        <v>-12958996000</v>
      </c>
      <c r="F53" s="17"/>
      <c r="G53" s="17">
        <v>0</v>
      </c>
      <c r="H53" s="17"/>
      <c r="I53" s="17">
        <f t="shared" si="0"/>
        <v>-12958996000</v>
      </c>
      <c r="K53" s="2" t="s">
        <v>250</v>
      </c>
      <c r="M53" s="17">
        <v>0</v>
      </c>
      <c r="N53" s="17"/>
      <c r="O53" s="17">
        <v>-12958996000</v>
      </c>
      <c r="P53" s="17"/>
      <c r="Q53" s="17">
        <v>0</v>
      </c>
      <c r="R53" s="17"/>
      <c r="S53" s="17">
        <f t="shared" si="1"/>
        <v>-12958996000</v>
      </c>
      <c r="U53" s="2" t="s">
        <v>251</v>
      </c>
    </row>
    <row r="54" spans="1:21">
      <c r="A54" s="2" t="s">
        <v>15</v>
      </c>
      <c r="C54" s="17">
        <v>0</v>
      </c>
      <c r="D54" s="17"/>
      <c r="E54" s="17">
        <v>-10802983142</v>
      </c>
      <c r="F54" s="17"/>
      <c r="G54" s="17">
        <v>0</v>
      </c>
      <c r="H54" s="17"/>
      <c r="I54" s="17">
        <f t="shared" si="0"/>
        <v>-10802983142</v>
      </c>
      <c r="K54" s="2" t="s">
        <v>252</v>
      </c>
      <c r="M54" s="17">
        <v>0</v>
      </c>
      <c r="N54" s="17"/>
      <c r="O54" s="17">
        <v>-38718744265</v>
      </c>
      <c r="P54" s="17"/>
      <c r="Q54" s="17">
        <v>0</v>
      </c>
      <c r="R54" s="17"/>
      <c r="S54" s="17">
        <f t="shared" si="1"/>
        <v>-38718744265</v>
      </c>
      <c r="U54" s="2" t="s">
        <v>199</v>
      </c>
    </row>
    <row r="55" spans="1:21" ht="24.75">
      <c r="A55" s="3" t="s">
        <v>71</v>
      </c>
      <c r="C55" s="17">
        <v>0</v>
      </c>
      <c r="D55" s="17"/>
      <c r="E55" s="17">
        <v>-4330081800</v>
      </c>
      <c r="F55" s="17"/>
      <c r="G55" s="17">
        <v>0</v>
      </c>
      <c r="H55" s="17"/>
      <c r="I55" s="17">
        <f t="shared" si="0"/>
        <v>-4330081800</v>
      </c>
      <c r="K55" s="2" t="s">
        <v>253</v>
      </c>
      <c r="M55" s="17">
        <v>0</v>
      </c>
      <c r="N55" s="17"/>
      <c r="O55" s="17">
        <v>-6838345461</v>
      </c>
      <c r="P55" s="17"/>
      <c r="Q55" s="17">
        <v>0</v>
      </c>
      <c r="R55" s="17"/>
      <c r="S55" s="17">
        <f t="shared" si="1"/>
        <v>-6838345461</v>
      </c>
      <c r="U55" s="2" t="s">
        <v>254</v>
      </c>
    </row>
    <row r="56" spans="1:21">
      <c r="A56" s="2" t="s">
        <v>269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f t="shared" si="0"/>
        <v>0</v>
      </c>
      <c r="K56" s="2">
        <v>0</v>
      </c>
      <c r="M56" s="17">
        <v>0</v>
      </c>
      <c r="N56" s="17"/>
      <c r="O56" s="17">
        <v>0</v>
      </c>
      <c r="P56" s="17"/>
      <c r="Q56" s="17">
        <v>-14361002</v>
      </c>
      <c r="R56" s="17"/>
      <c r="S56" s="17">
        <f t="shared" si="1"/>
        <v>-14361002</v>
      </c>
    </row>
    <row r="57" spans="1:21">
      <c r="A57" s="2" t="s">
        <v>270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f t="shared" ref="I57" si="2">C57+E57+G57</f>
        <v>0</v>
      </c>
      <c r="K57" s="2">
        <v>0</v>
      </c>
      <c r="M57" s="17">
        <v>0</v>
      </c>
      <c r="N57" s="17"/>
      <c r="O57" s="17">
        <v>0</v>
      </c>
      <c r="P57" s="17"/>
      <c r="Q57" s="17">
        <v>239949040</v>
      </c>
      <c r="R57" s="17"/>
      <c r="S57" s="17">
        <f t="shared" si="1"/>
        <v>239949040</v>
      </c>
    </row>
    <row r="58" spans="1:21">
      <c r="A58" s="2" t="s">
        <v>98</v>
      </c>
      <c r="C58" s="18">
        <f>SUM(C8:C57)</f>
        <v>49983037439</v>
      </c>
      <c r="D58" s="17"/>
      <c r="E58" s="18">
        <f>SUM(E8:E57)</f>
        <v>-567626909179</v>
      </c>
      <c r="F58" s="17"/>
      <c r="G58" s="18">
        <f>SUM(G8:G57)</f>
        <v>30030874460</v>
      </c>
      <c r="H58" s="17"/>
      <c r="I58" s="18">
        <f>SUM(I8:I57)</f>
        <v>-487612997280</v>
      </c>
      <c r="K58" s="6" t="s">
        <v>255</v>
      </c>
      <c r="M58" s="18">
        <f>SUM(M8:M57)</f>
        <v>123348341659</v>
      </c>
      <c r="N58" s="17"/>
      <c r="O58" s="18">
        <f>SUM(O8:O57)</f>
        <v>-91836122695</v>
      </c>
      <c r="P58" s="17"/>
      <c r="Q58" s="18">
        <f>SUM(Q8:Q57)</f>
        <v>82781319227</v>
      </c>
      <c r="R58" s="17"/>
      <c r="S58" s="18">
        <f>SUM(S8:S57)</f>
        <v>114293538191</v>
      </c>
      <c r="U58" s="6" t="s">
        <v>256</v>
      </c>
    </row>
    <row r="59" spans="1:21">
      <c r="C59" s="17"/>
      <c r="D59" s="17"/>
      <c r="E59" s="17"/>
      <c r="F59" s="17"/>
      <c r="G59" s="17"/>
      <c r="H59" s="17"/>
      <c r="I59" s="17"/>
      <c r="M59" s="19"/>
      <c r="O59" s="19"/>
      <c r="Q59" s="1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C23" sqref="C23"/>
    </sheetView>
  </sheetViews>
  <sheetFormatPr defaultRowHeight="24"/>
  <cols>
    <col min="1" max="1" width="39.14062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  <c r="L3" s="12" t="s">
        <v>140</v>
      </c>
      <c r="M3" s="12" t="s">
        <v>140</v>
      </c>
      <c r="N3" s="12" t="s">
        <v>140</v>
      </c>
      <c r="O3" s="12" t="s">
        <v>140</v>
      </c>
      <c r="P3" s="12" t="s">
        <v>140</v>
      </c>
      <c r="Q3" s="12" t="s">
        <v>140</v>
      </c>
    </row>
    <row r="4" spans="1:17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.75">
      <c r="A6" s="11" t="s">
        <v>144</v>
      </c>
      <c r="C6" s="11" t="s">
        <v>142</v>
      </c>
      <c r="D6" s="11" t="s">
        <v>142</v>
      </c>
      <c r="E6" s="11" t="s">
        <v>142</v>
      </c>
      <c r="F6" s="11" t="s">
        <v>142</v>
      </c>
      <c r="G6" s="11" t="s">
        <v>142</v>
      </c>
      <c r="H6" s="11" t="s">
        <v>142</v>
      </c>
      <c r="I6" s="11" t="s">
        <v>142</v>
      </c>
      <c r="K6" s="11" t="s">
        <v>143</v>
      </c>
      <c r="L6" s="11" t="s">
        <v>143</v>
      </c>
      <c r="M6" s="11" t="s">
        <v>143</v>
      </c>
      <c r="N6" s="11" t="s">
        <v>143</v>
      </c>
      <c r="O6" s="11" t="s">
        <v>143</v>
      </c>
      <c r="P6" s="11" t="s">
        <v>143</v>
      </c>
      <c r="Q6" s="11" t="s">
        <v>143</v>
      </c>
    </row>
    <row r="7" spans="1:17" ht="24.75">
      <c r="A7" s="11" t="s">
        <v>144</v>
      </c>
      <c r="C7" s="11" t="s">
        <v>257</v>
      </c>
      <c r="E7" s="11" t="s">
        <v>176</v>
      </c>
      <c r="G7" s="11" t="s">
        <v>177</v>
      </c>
      <c r="I7" s="11" t="s">
        <v>258</v>
      </c>
      <c r="K7" s="11" t="s">
        <v>257</v>
      </c>
      <c r="M7" s="11" t="s">
        <v>176</v>
      </c>
      <c r="O7" s="11" t="s">
        <v>177</v>
      </c>
      <c r="Q7" s="11" t="s">
        <v>258</v>
      </c>
    </row>
    <row r="8" spans="1:17">
      <c r="A8" s="2" t="s">
        <v>109</v>
      </c>
      <c r="C8" s="7">
        <v>1639658459</v>
      </c>
      <c r="D8" s="8"/>
      <c r="E8" s="7">
        <v>0</v>
      </c>
      <c r="F8" s="8"/>
      <c r="G8" s="7">
        <v>2261472968</v>
      </c>
      <c r="H8" s="8"/>
      <c r="I8" s="7">
        <v>3901131427</v>
      </c>
      <c r="J8" s="8"/>
      <c r="K8" s="7">
        <v>5146834200</v>
      </c>
      <c r="L8" s="8"/>
      <c r="M8" s="7">
        <v>0</v>
      </c>
      <c r="N8" s="8"/>
      <c r="O8" s="7">
        <v>2299636182</v>
      </c>
      <c r="P8" s="8"/>
      <c r="Q8" s="7">
        <v>7446470382</v>
      </c>
    </row>
    <row r="9" spans="1:17">
      <c r="A9" s="2" t="s">
        <v>149</v>
      </c>
      <c r="C9" s="7">
        <v>0</v>
      </c>
      <c r="D9" s="8"/>
      <c r="E9" s="7">
        <v>0</v>
      </c>
      <c r="F9" s="8"/>
      <c r="G9" s="7">
        <v>0</v>
      </c>
      <c r="H9" s="8"/>
      <c r="I9" s="7">
        <v>0</v>
      </c>
      <c r="J9" s="8"/>
      <c r="K9" s="7">
        <v>10626441465</v>
      </c>
      <c r="L9" s="8"/>
      <c r="M9" s="7">
        <v>0</v>
      </c>
      <c r="N9" s="8"/>
      <c r="O9" s="7">
        <v>2802858347</v>
      </c>
      <c r="P9" s="8"/>
      <c r="Q9" s="7">
        <v>13429299812</v>
      </c>
    </row>
    <row r="10" spans="1:17">
      <c r="A10" s="2" t="s">
        <v>174</v>
      </c>
      <c r="C10" s="7">
        <v>0</v>
      </c>
      <c r="D10" s="8"/>
      <c r="E10" s="7">
        <v>0</v>
      </c>
      <c r="F10" s="8"/>
      <c r="G10" s="7">
        <v>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8954268495</v>
      </c>
      <c r="P10" s="8"/>
      <c r="Q10" s="7">
        <v>8954268495</v>
      </c>
    </row>
    <row r="11" spans="1:17">
      <c r="A11" s="2" t="s">
        <v>98</v>
      </c>
      <c r="C11" s="9">
        <f>SUM(C8:C10)</f>
        <v>1639658459</v>
      </c>
      <c r="D11" s="8"/>
      <c r="E11" s="9">
        <f>SUM(E8:E10)</f>
        <v>0</v>
      </c>
      <c r="F11" s="8"/>
      <c r="G11" s="9">
        <f>SUM(G8:G10)</f>
        <v>2261472968</v>
      </c>
      <c r="H11" s="8"/>
      <c r="I11" s="9">
        <f>SUM(I8:I10)</f>
        <v>3901131427</v>
      </c>
      <c r="J11" s="8"/>
      <c r="K11" s="9">
        <f>SUM(K8:K10)</f>
        <v>15773275665</v>
      </c>
      <c r="L11" s="8"/>
      <c r="M11" s="9">
        <f>SUM(M8:M10)</f>
        <v>0</v>
      </c>
      <c r="N11" s="8"/>
      <c r="O11" s="9">
        <f>SUM(O8:O10)</f>
        <v>14056763024</v>
      </c>
      <c r="P11" s="8"/>
      <c r="Q11" s="9">
        <f>SUM(Q8:Q10)</f>
        <v>29830038689</v>
      </c>
    </row>
    <row r="12" spans="1:17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6" sqref="I6:K6"/>
    </sheetView>
  </sheetViews>
  <sheetFormatPr defaultRowHeight="24"/>
  <cols>
    <col min="1" max="1" width="22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1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  <c r="H3" s="12" t="s">
        <v>140</v>
      </c>
      <c r="I3" s="12" t="s">
        <v>140</v>
      </c>
      <c r="J3" s="12" t="s">
        <v>140</v>
      </c>
      <c r="K3" s="12" t="s">
        <v>140</v>
      </c>
    </row>
    <row r="4" spans="1:11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6" spans="1:11" ht="24.75">
      <c r="A6" s="11" t="s">
        <v>259</v>
      </c>
      <c r="B6" s="11" t="s">
        <v>259</v>
      </c>
      <c r="C6" s="11" t="s">
        <v>259</v>
      </c>
      <c r="E6" s="11" t="s">
        <v>142</v>
      </c>
      <c r="F6" s="11" t="s">
        <v>142</v>
      </c>
      <c r="G6" s="11" t="s">
        <v>142</v>
      </c>
      <c r="I6" s="11" t="s">
        <v>143</v>
      </c>
      <c r="J6" s="11" t="s">
        <v>143</v>
      </c>
      <c r="K6" s="11" t="s">
        <v>143</v>
      </c>
    </row>
    <row r="7" spans="1:11" ht="24.75">
      <c r="A7" s="11" t="s">
        <v>260</v>
      </c>
      <c r="C7" s="11" t="s">
        <v>116</v>
      </c>
      <c r="E7" s="11" t="s">
        <v>261</v>
      </c>
      <c r="G7" s="11" t="s">
        <v>262</v>
      </c>
      <c r="I7" s="11" t="s">
        <v>261</v>
      </c>
      <c r="K7" s="11" t="s">
        <v>262</v>
      </c>
    </row>
    <row r="8" spans="1:11">
      <c r="A8" s="2" t="s">
        <v>122</v>
      </c>
      <c r="C8" s="8" t="s">
        <v>123</v>
      </c>
      <c r="D8" s="8"/>
      <c r="E8" s="7">
        <v>659416385</v>
      </c>
      <c r="F8" s="8"/>
      <c r="G8" s="20">
        <f>E8/$E$14</f>
        <v>7.8251527783006355E-2</v>
      </c>
      <c r="H8" s="8"/>
      <c r="I8" s="7">
        <v>7192423028</v>
      </c>
      <c r="J8" s="8"/>
      <c r="K8" s="20">
        <f>I8/$I$14</f>
        <v>0.13165959969409718</v>
      </c>
    </row>
    <row r="9" spans="1:11">
      <c r="A9" s="2" t="s">
        <v>127</v>
      </c>
      <c r="C9" s="8" t="s">
        <v>128</v>
      </c>
      <c r="D9" s="8"/>
      <c r="E9" s="7">
        <v>3516331</v>
      </c>
      <c r="F9" s="8"/>
      <c r="G9" s="20">
        <f t="shared" ref="G9:G13" si="0">E9/$E$14</f>
        <v>4.1727545629723241E-4</v>
      </c>
      <c r="H9" s="8"/>
      <c r="I9" s="7">
        <v>11622136556</v>
      </c>
      <c r="J9" s="8"/>
      <c r="K9" s="20">
        <f t="shared" ref="K9:K13" si="1">I9/$I$14</f>
        <v>0.21274692000125403</v>
      </c>
    </row>
    <row r="10" spans="1:11">
      <c r="A10" s="2" t="s">
        <v>129</v>
      </c>
      <c r="C10" s="8" t="s">
        <v>130</v>
      </c>
      <c r="D10" s="8"/>
      <c r="E10" s="7">
        <v>14805</v>
      </c>
      <c r="F10" s="8"/>
      <c r="G10" s="20">
        <f t="shared" si="0"/>
        <v>1.7568775893055934E-6</v>
      </c>
      <c r="H10" s="8"/>
      <c r="I10" s="7">
        <v>6510389</v>
      </c>
      <c r="J10" s="8"/>
      <c r="K10" s="20">
        <f t="shared" si="1"/>
        <v>1.1917474907356821E-4</v>
      </c>
    </row>
    <row r="11" spans="1:11">
      <c r="A11" s="2" t="s">
        <v>129</v>
      </c>
      <c r="C11" s="8" t="s">
        <v>263</v>
      </c>
      <c r="D11" s="8"/>
      <c r="E11" s="7">
        <v>0</v>
      </c>
      <c r="F11" s="8"/>
      <c r="G11" s="20">
        <f t="shared" si="0"/>
        <v>0</v>
      </c>
      <c r="H11" s="8"/>
      <c r="I11" s="7">
        <v>25476712315</v>
      </c>
      <c r="J11" s="8"/>
      <c r="K11" s="20">
        <f t="shared" si="1"/>
        <v>0.4663593523151397</v>
      </c>
    </row>
    <row r="12" spans="1:11">
      <c r="A12" s="2" t="s">
        <v>129</v>
      </c>
      <c r="C12" s="8" t="s">
        <v>133</v>
      </c>
      <c r="D12" s="8"/>
      <c r="E12" s="7">
        <v>3993442600</v>
      </c>
      <c r="F12" s="8"/>
      <c r="G12" s="20">
        <f t="shared" si="0"/>
        <v>0.4738932663369308</v>
      </c>
      <c r="H12" s="8"/>
      <c r="I12" s="7">
        <v>6560655700</v>
      </c>
      <c r="J12" s="8"/>
      <c r="K12" s="20">
        <f t="shared" si="1"/>
        <v>0.12009489706461088</v>
      </c>
    </row>
    <row r="13" spans="1:11" ht="24.75" thickBot="1">
      <c r="A13" s="2" t="s">
        <v>122</v>
      </c>
      <c r="C13" s="8" t="s">
        <v>136</v>
      </c>
      <c r="D13" s="8"/>
      <c r="E13" s="7">
        <v>3770491803</v>
      </c>
      <c r="F13" s="8"/>
      <c r="G13" s="20">
        <f t="shared" si="0"/>
        <v>0.44743617354617632</v>
      </c>
      <c r="H13" s="8"/>
      <c r="I13" s="7">
        <v>3770491803</v>
      </c>
      <c r="J13" s="8"/>
      <c r="K13" s="20">
        <f t="shared" si="1"/>
        <v>6.9020056175824643E-2</v>
      </c>
    </row>
    <row r="14" spans="1:11" ht="24.75" thickBot="1">
      <c r="A14" s="2" t="s">
        <v>98</v>
      </c>
      <c r="C14" s="8" t="s">
        <v>98</v>
      </c>
      <c r="D14" s="8"/>
      <c r="E14" s="9">
        <f>SUM(E8:E13)</f>
        <v>8426881924</v>
      </c>
      <c r="F14" s="8"/>
      <c r="G14" s="21">
        <f>SUM(G8:G13)</f>
        <v>1</v>
      </c>
      <c r="H14" s="8"/>
      <c r="I14" s="9">
        <f>SUM(I8:I13)</f>
        <v>54628929791</v>
      </c>
      <c r="J14" s="8"/>
      <c r="K14" s="21">
        <f>SUM(K8:K13)</f>
        <v>1</v>
      </c>
    </row>
    <row r="15" spans="1:11" ht="24.75" thickTop="1"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C16" s="8"/>
      <c r="D16" s="8"/>
      <c r="E16" s="8"/>
      <c r="F16" s="8"/>
      <c r="G16" s="8"/>
      <c r="H16" s="8"/>
      <c r="I16" s="8"/>
      <c r="J16" s="8"/>
      <c r="K16" s="8"/>
    </row>
    <row r="17" spans="3:11">
      <c r="C17" s="8"/>
      <c r="D17" s="8"/>
      <c r="E17" s="8"/>
      <c r="F17" s="8"/>
      <c r="G17" s="8"/>
      <c r="H17" s="8"/>
      <c r="I17" s="8"/>
      <c r="J17" s="8"/>
      <c r="K17" s="8"/>
    </row>
    <row r="18" spans="3:11">
      <c r="C18" s="8"/>
      <c r="D18" s="8"/>
      <c r="E18" s="8"/>
      <c r="F18" s="8"/>
      <c r="G18" s="8"/>
      <c r="H18" s="8"/>
      <c r="I18" s="8"/>
      <c r="J18" s="8"/>
      <c r="K18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0:C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:E6"/>
    </sheetView>
  </sheetViews>
  <sheetFormatPr defaultRowHeight="24"/>
  <cols>
    <col min="1" max="1" width="14.7109375" style="2" bestFit="1" customWidth="1"/>
    <col min="2" max="2" width="1" style="2" customWidth="1"/>
    <col min="3" max="3" width="11" style="2" customWidth="1"/>
    <col min="4" max="4" width="1" style="2" customWidth="1"/>
    <col min="5" max="5" width="17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</row>
    <row r="4" spans="1:5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4.75">
      <c r="E5" s="3" t="s">
        <v>271</v>
      </c>
    </row>
    <row r="6" spans="1:5" ht="24.75">
      <c r="A6" s="11" t="s">
        <v>264</v>
      </c>
      <c r="C6" s="11" t="s">
        <v>142</v>
      </c>
      <c r="E6" s="1" t="s">
        <v>272</v>
      </c>
    </row>
    <row r="7" spans="1:5" ht="24.75">
      <c r="A7" s="11" t="s">
        <v>264</v>
      </c>
      <c r="C7" s="11" t="s">
        <v>119</v>
      </c>
      <c r="E7" s="11" t="s">
        <v>119</v>
      </c>
    </row>
    <row r="8" spans="1:5" ht="24.75">
      <c r="A8" s="3" t="s">
        <v>264</v>
      </c>
      <c r="C8" s="7">
        <v>0</v>
      </c>
      <c r="D8" s="8"/>
      <c r="E8" s="7">
        <v>9079137</v>
      </c>
    </row>
    <row r="9" spans="1:5">
      <c r="A9" s="2" t="s">
        <v>98</v>
      </c>
      <c r="C9" s="9">
        <f>SUM(C8:C8)</f>
        <v>0</v>
      </c>
      <c r="D9" s="8"/>
      <c r="E9" s="9">
        <f>SUM(E8:E8)</f>
        <v>9079137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13" sqref="G13"/>
    </sheetView>
  </sheetViews>
  <sheetFormatPr defaultRowHeight="24"/>
  <cols>
    <col min="1" max="1" width="31.425781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7" ht="24.75">
      <c r="A3" s="12" t="s">
        <v>140</v>
      </c>
      <c r="B3" s="12" t="s">
        <v>140</v>
      </c>
      <c r="C3" s="12" t="s">
        <v>140</v>
      </c>
      <c r="D3" s="12" t="s">
        <v>140</v>
      </c>
      <c r="E3" s="12" t="s">
        <v>140</v>
      </c>
      <c r="F3" s="12" t="s">
        <v>140</v>
      </c>
      <c r="G3" s="12" t="s">
        <v>140</v>
      </c>
    </row>
    <row r="4" spans="1:7" ht="24.7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7" ht="24.75">
      <c r="A6" s="11" t="s">
        <v>144</v>
      </c>
      <c r="C6" s="11" t="s">
        <v>119</v>
      </c>
      <c r="E6" s="11" t="s">
        <v>178</v>
      </c>
      <c r="G6" s="11" t="s">
        <v>13</v>
      </c>
    </row>
    <row r="7" spans="1:7">
      <c r="A7" s="2" t="s">
        <v>265</v>
      </c>
      <c r="C7" s="17">
        <v>-487612997280</v>
      </c>
      <c r="D7" s="8"/>
      <c r="E7" s="20">
        <f>C7/C$10</f>
        <v>1.0259381503052947</v>
      </c>
      <c r="F7" s="8"/>
      <c r="G7" s="20">
        <v>-1.6041861253482386</v>
      </c>
    </row>
    <row r="8" spans="1:7">
      <c r="A8" s="2" t="s">
        <v>266</v>
      </c>
      <c r="C8" s="17">
        <v>3901131427</v>
      </c>
      <c r="D8" s="8"/>
      <c r="E8" s="20">
        <f t="shared" ref="E8:E9" si="0">C8/C$10</f>
        <v>-8.2079837548218581E-3</v>
      </c>
      <c r="F8" s="8"/>
      <c r="G8" s="20">
        <v>1.2834237280922577E-2</v>
      </c>
    </row>
    <row r="9" spans="1:7">
      <c r="A9" s="2" t="s">
        <v>267</v>
      </c>
      <c r="C9" s="17">
        <v>8426881924</v>
      </c>
      <c r="D9" s="8"/>
      <c r="E9" s="20">
        <f t="shared" si="0"/>
        <v>-1.7730166550472888E-2</v>
      </c>
      <c r="F9" s="8"/>
      <c r="G9" s="20">
        <v>2.7723393629448562E-2</v>
      </c>
    </row>
    <row r="10" spans="1:7">
      <c r="A10" s="2" t="s">
        <v>98</v>
      </c>
      <c r="C10" s="18">
        <f>SUM(C7:C9)</f>
        <v>-475284983929</v>
      </c>
      <c r="D10" s="8"/>
      <c r="E10" s="21">
        <f>SUM(E7:E9)</f>
        <v>0.99999999999999989</v>
      </c>
      <c r="F10" s="8"/>
      <c r="G10" s="22">
        <f>SUM(G7:G9)</f>
        <v>-1.5636284944378676</v>
      </c>
    </row>
    <row r="11" spans="1:7">
      <c r="C11" s="17"/>
      <c r="D11" s="8"/>
      <c r="E11" s="8"/>
      <c r="F11" s="8"/>
      <c r="G11" s="8"/>
    </row>
    <row r="12" spans="1:7">
      <c r="C12" s="8"/>
      <c r="D12" s="8"/>
      <c r="E12" s="8"/>
      <c r="F12" s="8"/>
      <c r="G12" s="8"/>
    </row>
    <row r="13" spans="1:7">
      <c r="C13" s="8"/>
      <c r="D13" s="8"/>
      <c r="E13" s="8"/>
      <c r="F13" s="8"/>
      <c r="G13" s="7"/>
    </row>
    <row r="14" spans="1:7">
      <c r="C14" s="8"/>
      <c r="D14" s="8"/>
      <c r="E14" s="8"/>
      <c r="F14" s="8"/>
      <c r="G14" s="8"/>
    </row>
    <row r="15" spans="1:7">
      <c r="C15" s="8"/>
      <c r="D15" s="8"/>
      <c r="E15" s="8"/>
      <c r="F15" s="8"/>
      <c r="G15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2024-05-28T13:14:52Z</dcterms:modified>
</cp:coreProperties>
</file>